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F:\Lugnets Samfällighet\"/>
    </mc:Choice>
  </mc:AlternateContent>
  <xr:revisionPtr revIDLastSave="0" documentId="8_{D8757791-96BF-4D60-A23A-3FF82FC4CE9F}" xr6:coauthVersionLast="41" xr6:coauthVersionMax="41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budgetreg_ti1_tbl1" sheetId="1" state="hidden" r:id="rId1"/>
    <sheet name="budgetreg_ti3_tbl2" sheetId="2" state="hidden" r:id="rId2"/>
    <sheet name="budgetreg_ti4_tbl2" sheetId="3" state="hidden" r:id="rId3"/>
    <sheet name="Budget 2019" sheetId="4" r:id="rId4"/>
    <sheet name="budgetreg_ti2_tbl1" sheetId="5" state="hidden" r:id="rId5"/>
    <sheet name="budgetreg_ti3_tbl1" sheetId="6" state="hidden" r:id="rId6"/>
    <sheet name="budgetreg_ti4_tbl1" sheetId="7" state="hidden" r:id="rId7"/>
    <sheet name="budgetreg_ti2_tbl2" sheetId="8" state="hidden" r:id="rId8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8" i="4" l="1"/>
  <c r="G78" i="4"/>
  <c r="C5" i="8"/>
  <c r="C4" i="8"/>
  <c r="D68" i="4"/>
  <c r="B68" i="4"/>
  <c r="C68" i="4"/>
  <c r="G67" i="4"/>
  <c r="D67" i="4"/>
  <c r="B67" i="4"/>
  <c r="C67" i="4"/>
  <c r="G66" i="4"/>
  <c r="D66" i="4"/>
  <c r="B66" i="4"/>
  <c r="C66" i="4"/>
  <c r="G65" i="4"/>
  <c r="D65" i="4"/>
  <c r="B65" i="4"/>
  <c r="C65" i="4"/>
  <c r="G54" i="4"/>
  <c r="D54" i="4"/>
  <c r="B54" i="4"/>
  <c r="C54" i="4"/>
  <c r="G48" i="4"/>
  <c r="D48" i="4"/>
  <c r="B48" i="4"/>
  <c r="C48" i="4"/>
  <c r="G47" i="4"/>
  <c r="D47" i="4"/>
  <c r="B47" i="4"/>
  <c r="C47" i="4"/>
  <c r="G42" i="4"/>
  <c r="D42" i="4"/>
  <c r="B42" i="4"/>
  <c r="C42" i="4"/>
  <c r="G28" i="4"/>
  <c r="D28" i="4"/>
  <c r="B28" i="4"/>
  <c r="C28" i="4"/>
  <c r="G27" i="4"/>
  <c r="D27" i="4"/>
  <c r="B27" i="4"/>
  <c r="C27" i="4"/>
  <c r="G22" i="4"/>
  <c r="D22" i="4"/>
  <c r="B22" i="4"/>
  <c r="C22" i="4"/>
  <c r="G10" i="4"/>
  <c r="D10" i="4"/>
  <c r="B10" i="4"/>
  <c r="C10" i="4"/>
  <c r="G9" i="4"/>
  <c r="D9" i="4"/>
  <c r="B9" i="4"/>
  <c r="C9" i="4"/>
  <c r="G8" i="4"/>
  <c r="D8" i="4"/>
  <c r="B8" i="4"/>
  <c r="C8" i="4"/>
  <c r="G5" i="4"/>
  <c r="D5" i="4"/>
  <c r="B5" i="4"/>
  <c r="C5" i="4"/>
  <c r="C8" i="3"/>
  <c r="C7" i="3"/>
  <c r="C4" i="3"/>
</calcChain>
</file>

<file path=xl/sharedStrings.xml><?xml version="1.0" encoding="utf-8"?>
<sst xmlns="http://schemas.openxmlformats.org/spreadsheetml/2006/main" count="332" uniqueCount="93">
  <si>
    <t>Konto</t>
  </si>
  <si>
    <t xml:space="preserve"> </t>
  </si>
  <si>
    <t>Periodisering</t>
  </si>
  <si>
    <t>Belopp</t>
  </si>
  <si>
    <t>Kommentar</t>
  </si>
  <si>
    <t>RAK</t>
  </si>
  <si>
    <t>Exported 2019-03-07</t>
  </si>
  <si>
    <t>Totalt</t>
  </si>
  <si>
    <t>414300 Serviceavtal</t>
  </si>
  <si>
    <t>Energitjänster Varbergs Energi</t>
  </si>
  <si>
    <t>Summa 414300 Serviceavtal</t>
  </si>
  <si>
    <t>416000 Yttre skötsel</t>
  </si>
  <si>
    <t>All yttre skötsel</t>
  </si>
  <si>
    <t>Summa 416000 Yttre skötsel</t>
  </si>
  <si>
    <t>2018</t>
  </si>
  <si>
    <t>Budget 2019</t>
  </si>
  <si>
    <t>Utfall</t>
  </si>
  <si>
    <t>Budget</t>
  </si>
  <si>
    <t>Akt. prognos</t>
  </si>
  <si>
    <t>Ber.utfall</t>
  </si>
  <si>
    <t>Nettoomsättning</t>
  </si>
  <si>
    <t>302900 Årsavgifter Samfällighetsförening</t>
  </si>
  <si>
    <t>Övriga intäkter</t>
  </si>
  <si>
    <t>Övriga rörelseintäkter</t>
  </si>
  <si>
    <t>351110 Intäkt fakt/krav avgift</t>
  </si>
  <si>
    <t>SUMMA RÖRELSEINTÄKTER</t>
  </si>
  <si>
    <t>Driftskostnader</t>
  </si>
  <si>
    <t>461000 El</t>
  </si>
  <si>
    <t>Varbergs Energi +5 kr/mån/hus</t>
  </si>
  <si>
    <t>462300 Fjärrvärme</t>
  </si>
  <si>
    <t xml:space="preserve">Varbergs Energi </t>
  </si>
  <si>
    <t>463000 Vatten/avlopp</t>
  </si>
  <si>
    <t>Varberg Vatten + 73 kr/mån/hus</t>
  </si>
  <si>
    <t>464100 Container/grovsopor</t>
  </si>
  <si>
    <t>Entrprenad AB, hyra container 2 ggr/år</t>
  </si>
  <si>
    <t>471100 Fastighetsförsäkringar</t>
  </si>
  <si>
    <t>Länsförsäkringar Halland +3%</t>
  </si>
  <si>
    <t>476000 Kabel-TV</t>
  </si>
  <si>
    <t>Varbergs Energi IT</t>
  </si>
  <si>
    <t>477000 Internet</t>
  </si>
  <si>
    <t>Underhållskostnader</t>
  </si>
  <si>
    <t>430000 Löpande reparationer och underhåll</t>
  </si>
  <si>
    <t>450000 Planerat underhåll</t>
  </si>
  <si>
    <t>Summa Drift- och Underhållskostnader</t>
  </si>
  <si>
    <t>Övriga Externa Kostnader</t>
  </si>
  <si>
    <t>541000 Förbrukningsinventarier (&lt;3 år)</t>
  </si>
  <si>
    <t>549000 Övriga förbrukningsinventarier/material</t>
  </si>
  <si>
    <t>623000 Datakommunikation</t>
  </si>
  <si>
    <t xml:space="preserve">One.com domänavgift </t>
  </si>
  <si>
    <t>625000 Porto</t>
  </si>
  <si>
    <t>642000 Revisionsarvoden</t>
  </si>
  <si>
    <t>Enligt stämmobeslut 180426</t>
  </si>
  <si>
    <t>645100 Möteskostnad stämma</t>
  </si>
  <si>
    <t xml:space="preserve">Hyra lokal </t>
  </si>
  <si>
    <t>648100 Arvode ekonomisk förvaltning/grundavtal</t>
  </si>
  <si>
    <t>RB Fastighetsägare AB +3%</t>
  </si>
  <si>
    <t>648200 Extradebiteringar ekonomisk förvaltning</t>
  </si>
  <si>
    <t>Bokslutsarvode</t>
  </si>
  <si>
    <t>649000 Övriga förvaltningskostnader</t>
  </si>
  <si>
    <t>T ex avtackningar, Bolagsverket m.m.</t>
  </si>
  <si>
    <t>657000 Bankkostnader</t>
  </si>
  <si>
    <t>Personalkostnader</t>
  </si>
  <si>
    <t>641000 Styrelsearvoden</t>
  </si>
  <si>
    <t>Basbelopp 2019=46 500 kr + valberedning 12 000 kr</t>
  </si>
  <si>
    <t>751000 Lagstadgade sociala avgifter</t>
  </si>
  <si>
    <t>31,42% på 117 000 kr</t>
  </si>
  <si>
    <t>Avskrivningar Materiella Anläggningstillgångar</t>
  </si>
  <si>
    <t>Avskrivningar enligt plan</t>
  </si>
  <si>
    <t>782100 Avskrivningar på byggnader</t>
  </si>
  <si>
    <t>Enl anläggningsregister</t>
  </si>
  <si>
    <t>782200 Avskrivningar på om- och tillbyggnader</t>
  </si>
  <si>
    <t>Finansiella Poster</t>
  </si>
  <si>
    <t>Räntekostnader och liknande resultatposter</t>
  </si>
  <si>
    <t>842200 Dröjsmålsräntor för leverantörsskulder</t>
  </si>
  <si>
    <t>842300 Kostnadsräntor för skatter och avgifter</t>
  </si>
  <si>
    <t>RESULTAT EFTER FINANSIELLA POSTER</t>
  </si>
  <si>
    <t>ÅRETS RESULTAT</t>
  </si>
  <si>
    <t>Omfogning fasader 275 000 kr</t>
  </si>
  <si>
    <t>Summa 450000 Planerat underhåll</t>
  </si>
  <si>
    <t>3386 - Lugnets Samfällighetsförening</t>
  </si>
  <si>
    <t>Samfällighetsavgift 76 hus inkl 200 kr höjning/mån fr o m 2019-07-01</t>
  </si>
  <si>
    <t xml:space="preserve">häng-/stuprännor 1 010 tkr. </t>
  </si>
  <si>
    <t xml:space="preserve">Allmänt underhåll/löpande rep. </t>
  </si>
  <si>
    <t>Kassamedel per 190225</t>
  </si>
  <si>
    <t>Att disponera från yttre fond</t>
  </si>
  <si>
    <t>Balanserat resultat</t>
  </si>
  <si>
    <t>Summa Driftskostnader</t>
  </si>
  <si>
    <t>Summa Övriga Externa Kostnader</t>
  </si>
  <si>
    <t>Summa Övriga externa- och personalkostnader</t>
  </si>
  <si>
    <t>Medel på avräkningskonto          624 964,37 kr</t>
  </si>
  <si>
    <t>Medel på konto i SEB                 823 076,21 kr</t>
  </si>
  <si>
    <t>Totalt kassamedel                 1 448 040,58 kr</t>
  </si>
  <si>
    <t>Lekplatser 25tkr, grönytor 20tkr, fasader 275tkr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</si>
</sst>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0" x14ac:knownFonts="1">
    <font>
      <sz val="10"/>
      <name val="Tahoma"/>
    </font>
    <font>
      <sz val="10"/>
      <name val="Tahoma"/>
    </font>
    <font>
      <sz val="8"/>
      <name val="Tahoma"/>
    </font>
    <font>
      <b/>
      <sz val="8"/>
      <name val="Tahoma"/>
    </font>
    <font>
      <b/>
      <sz val="10"/>
      <name val="Tahoma"/>
    </font>
    <font>
      <b/>
      <sz val="12"/>
      <name val="Tahoma"/>
    </font>
    <font>
      <sz val="12"/>
      <name val="Tahoma"/>
    </font>
    <font>
      <sz val="14"/>
      <name val="Tahoma"/>
    </font>
    <font>
      <i/>
      <sz val="12"/>
      <name val="Tahoma"/>
    </font>
    <font>
      <b/>
      <i/>
      <sz val="12"/>
      <name val="Tahoma"/>
    </font>
  </fonts>
  <fills count="8">
    <fill>
      <patternFill patternType="none"/>
    </fill>
    <fill>
      <patternFill patternType="gray125"/>
    </fill>
    <fill>
      <patternFill patternType="solid">
        <fgColor rgb="FFE9E9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C7C5B2"/>
      </left>
      <right/>
      <top/>
      <bottom/>
      <diagonal/>
    </border>
    <border diagonalDown="1">
      <left/>
      <right/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 diagonalDown="1">
      <left/>
      <right/>
      <top/>
      <bottom style="thin">
        <color rgb="FFDDDDDD"/>
      </bottom>
      <diagonal/>
    </border>
    <border>
      <left style="thin">
        <color rgb="FFE8E8E8"/>
      </left>
      <right style="thin">
        <color rgb="FFE8E8E8"/>
      </right>
      <top/>
      <bottom style="thin">
        <color rgb="FFDDDDDD"/>
      </bottom>
      <diagonal/>
    </border>
    <border>
      <left/>
      <right style="thin">
        <color rgb="FFE8E8E8"/>
      </right>
      <top/>
      <bottom/>
      <diagonal/>
    </border>
    <border>
      <left/>
      <right/>
      <top style="medium">
        <color rgb="FF474847"/>
      </top>
      <bottom/>
      <diagonal/>
    </border>
    <border>
      <left style="thin">
        <color rgb="FFE8E8E8"/>
      </left>
      <right style="thin">
        <color rgb="FFE8E8E8"/>
      </right>
      <top style="medium">
        <color rgb="FF474847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E8E8E8"/>
      </left>
      <right style="thin">
        <color rgb="FFE8E8E8"/>
      </right>
      <top/>
      <bottom style="medium">
        <color auto="1"/>
      </bottom>
      <diagonal/>
    </border>
    <border>
      <left/>
      <right style="thin">
        <color rgb="FFE8E8E8"/>
      </right>
      <top style="thin">
        <color rgb="FFDDDDDD"/>
      </top>
      <bottom style="medium">
        <color auto="1"/>
      </bottom>
      <diagonal/>
    </border>
    <border>
      <left style="thin">
        <color rgb="FFE8E8E8"/>
      </left>
      <right style="thin">
        <color rgb="FFE8E8E8"/>
      </right>
      <top style="thin">
        <color rgb="FFDDDDDD"/>
      </top>
      <bottom style="medium">
        <color auto="1"/>
      </bottom>
      <diagonal/>
    </border>
    <border>
      <left/>
      <right style="thin">
        <color rgb="FFE8E8E8"/>
      </right>
      <top/>
      <bottom style="medium">
        <color auto="1"/>
      </bottom>
      <diagonal/>
    </border>
    <border>
      <left/>
      <right/>
      <top style="thin">
        <color rgb="FFCCCCCC"/>
      </top>
      <bottom style="medium">
        <color auto="1"/>
      </bottom>
      <diagonal/>
    </border>
    <border>
      <left style="thin">
        <color rgb="FFE8E8E8"/>
      </left>
      <right/>
      <top/>
      <bottom/>
      <diagonal/>
    </border>
  </borders>
  <cellStyleXfs count="6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2" borderId="1">
      <alignment vertical="center"/>
    </xf>
    <xf numFmtId="0" fontId="3" fillId="2" borderId="1">
      <alignment vertical="center"/>
    </xf>
    <xf numFmtId="0" fontId="3" fillId="2" borderId="2">
      <alignment horizontal="center" vertical="center"/>
    </xf>
    <xf numFmtId="0" fontId="3" fillId="2" borderId="2">
      <alignment horizontal="center" vertical="center"/>
    </xf>
    <xf numFmtId="0" fontId="2" fillId="3" borderId="3"/>
    <xf numFmtId="0" fontId="2" fillId="3" borderId="4">
      <alignment horizontal="right"/>
    </xf>
    <xf numFmtId="0" fontId="2" fillId="3" borderId="4">
      <alignment horizontal="right"/>
    </xf>
    <xf numFmtId="0" fontId="3" fillId="2" borderId="1">
      <alignment vertical="center"/>
    </xf>
    <xf numFmtId="0" fontId="3" fillId="2" borderId="2">
      <alignment vertical="center"/>
    </xf>
    <xf numFmtId="0" fontId="3" fillId="2" borderId="2">
      <alignment vertical="center"/>
    </xf>
    <xf numFmtId="0" fontId="3" fillId="4" borderId="5"/>
    <xf numFmtId="0" fontId="3" fillId="4" borderId="5"/>
    <xf numFmtId="0" fontId="3" fillId="4" borderId="5">
      <alignment horizontal="right"/>
    </xf>
    <xf numFmtId="0" fontId="3" fillId="0" borderId="0"/>
    <xf numFmtId="0" fontId="3" fillId="5" borderId="4"/>
    <xf numFmtId="0" fontId="3" fillId="3" borderId="4"/>
    <xf numFmtId="0" fontId="2" fillId="3" borderId="6"/>
    <xf numFmtId="0" fontId="2" fillId="5" borderId="7">
      <alignment horizontal="right"/>
    </xf>
    <xf numFmtId="0" fontId="2" fillId="3" borderId="7">
      <alignment horizontal="right"/>
    </xf>
    <xf numFmtId="0" fontId="3" fillId="0" borderId="8"/>
    <xf numFmtId="0" fontId="3" fillId="5" borderId="4"/>
    <xf numFmtId="0" fontId="3" fillId="3" borderId="4">
      <alignment horizontal="right"/>
    </xf>
    <xf numFmtId="0" fontId="2" fillId="3" borderId="6"/>
    <xf numFmtId="0" fontId="2" fillId="5" borderId="7">
      <alignment horizontal="right"/>
    </xf>
    <xf numFmtId="0" fontId="2" fillId="3" borderId="7">
      <alignment horizontal="right"/>
    </xf>
    <xf numFmtId="0" fontId="3" fillId="2" borderId="1">
      <alignment horizontal="center" vertical="center"/>
    </xf>
    <xf numFmtId="0" fontId="3" fillId="2" borderId="2">
      <alignment horizontal="center" vertical="center"/>
    </xf>
    <xf numFmtId="0" fontId="3" fillId="2" borderId="2">
      <alignment horizontal="center" vertical="center"/>
    </xf>
    <xf numFmtId="0" fontId="3" fillId="2" borderId="1">
      <alignment vertical="center"/>
    </xf>
    <xf numFmtId="0" fontId="3" fillId="2" borderId="1">
      <alignment horizontal="center" vertical="center"/>
    </xf>
    <xf numFmtId="0" fontId="2" fillId="0" borderId="0"/>
    <xf numFmtId="0" fontId="2" fillId="5" borderId="4"/>
    <xf numFmtId="0" fontId="2" fillId="3" borderId="4"/>
    <xf numFmtId="0" fontId="2" fillId="5" borderId="4"/>
    <xf numFmtId="0" fontId="2" fillId="3" borderId="6">
      <alignment vertical="center"/>
    </xf>
    <xf numFmtId="0" fontId="2" fillId="5" borderId="7">
      <alignment horizontal="right" vertical="center"/>
    </xf>
    <xf numFmtId="0" fontId="2" fillId="3" borderId="7">
      <alignment horizontal="right" vertical="center"/>
    </xf>
    <xf numFmtId="0" fontId="2" fillId="5" borderId="7">
      <alignment horizontal="right" vertical="center"/>
    </xf>
    <xf numFmtId="0" fontId="2" fillId="3" borderId="7">
      <alignment vertical="center"/>
    </xf>
    <xf numFmtId="0" fontId="2" fillId="5" borderId="7">
      <alignment horizontal="right" vertical="center"/>
    </xf>
    <xf numFmtId="0" fontId="2" fillId="5" borderId="7">
      <alignment vertical="center"/>
    </xf>
    <xf numFmtId="0" fontId="2" fillId="3" borderId="6">
      <alignment vertical="center"/>
    </xf>
    <xf numFmtId="0" fontId="2" fillId="5" borderId="7">
      <alignment horizontal="right" vertical="center"/>
    </xf>
    <xf numFmtId="0" fontId="2" fillId="3" borderId="7">
      <alignment horizontal="right" vertical="center"/>
    </xf>
    <xf numFmtId="0" fontId="2" fillId="5" borderId="7">
      <alignment horizontal="right" vertical="center"/>
    </xf>
    <xf numFmtId="0" fontId="2" fillId="3" borderId="7">
      <alignment vertical="center"/>
    </xf>
    <xf numFmtId="0" fontId="2" fillId="5" borderId="7">
      <alignment horizontal="right" vertical="center"/>
    </xf>
    <xf numFmtId="0" fontId="2" fillId="5" borderId="7">
      <alignment vertical="center"/>
    </xf>
    <xf numFmtId="0" fontId="3" fillId="0" borderId="8">
      <alignment vertical="top"/>
    </xf>
    <xf numFmtId="0" fontId="3" fillId="5" borderId="4">
      <alignment horizontal="right" vertical="top"/>
    </xf>
    <xf numFmtId="0" fontId="3" fillId="3" borderId="4">
      <alignment horizontal="right" vertical="top"/>
    </xf>
    <xf numFmtId="0" fontId="3" fillId="5" borderId="4">
      <alignment horizontal="right" vertical="top"/>
    </xf>
    <xf numFmtId="0" fontId="3" fillId="3" borderId="4">
      <alignment vertical="top"/>
    </xf>
    <xf numFmtId="0" fontId="3" fillId="5" borderId="4">
      <alignment vertical="top"/>
    </xf>
    <xf numFmtId="0" fontId="4" fillId="0" borderId="9">
      <alignment vertical="top"/>
    </xf>
    <xf numFmtId="0" fontId="4" fillId="5" borderId="10">
      <alignment horizontal="right" vertical="top"/>
    </xf>
    <xf numFmtId="0" fontId="4" fillId="3" borderId="10">
      <alignment horizontal="right" vertical="top"/>
    </xf>
    <xf numFmtId="0" fontId="4" fillId="5" borderId="10">
      <alignment horizontal="right" vertical="top"/>
    </xf>
    <xf numFmtId="0" fontId="4" fillId="3" borderId="10">
      <alignment vertical="top"/>
    </xf>
    <xf numFmtId="0" fontId="4" fillId="5" borderId="10">
      <alignment vertical="top"/>
    </xf>
    <xf numFmtId="0" fontId="4" fillId="4" borderId="5"/>
    <xf numFmtId="0" fontId="4" fillId="4" borderId="5">
      <alignment horizontal="right"/>
    </xf>
    <xf numFmtId="0" fontId="4" fillId="4" borderId="5">
      <alignment horizontal="right"/>
    </xf>
    <xf numFmtId="0" fontId="4" fillId="4" borderId="5">
      <alignment horizontal="right"/>
    </xf>
    <xf numFmtId="0" fontId="4" fillId="4" borderId="5"/>
    <xf numFmtId="0" fontId="4" fillId="4" borderId="5"/>
  </cellStyleXfs>
  <cellXfs count="162">
    <xf numFmtId="0" fontId="0" fillId="0" borderId="0" xfId="0"/>
    <xf numFmtId="0" fontId="3" fillId="2" borderId="1" xfId="3">
      <alignment vertical="center"/>
    </xf>
    <xf numFmtId="0" fontId="3" fillId="2" borderId="1" xfId="4">
      <alignment vertical="center"/>
    </xf>
    <xf numFmtId="0" fontId="3" fillId="2" borderId="2" xfId="5">
      <alignment horizontal="center" vertical="center"/>
    </xf>
    <xf numFmtId="0" fontId="3" fillId="2" borderId="2" xfId="6">
      <alignment horizontal="center" vertical="center"/>
    </xf>
    <xf numFmtId="0" fontId="2" fillId="3" borderId="3" xfId="7"/>
    <xf numFmtId="0" fontId="2" fillId="3" borderId="4" xfId="8">
      <alignment horizontal="right"/>
    </xf>
    <xf numFmtId="0" fontId="2" fillId="3" borderId="4" xfId="9">
      <alignment horizontal="right"/>
    </xf>
    <xf numFmtId="3" fontId="2" fillId="3" borderId="4" xfId="8" applyNumberFormat="1">
      <alignment horizontal="right"/>
    </xf>
    <xf numFmtId="0" fontId="3" fillId="2" borderId="1" xfId="10">
      <alignment vertical="center"/>
    </xf>
    <xf numFmtId="0" fontId="3" fillId="2" borderId="2" xfId="11">
      <alignment vertical="center"/>
    </xf>
    <xf numFmtId="0" fontId="3" fillId="2" borderId="2" xfId="12">
      <alignment vertical="center"/>
    </xf>
    <xf numFmtId="0" fontId="3" fillId="4" borderId="5" xfId="13"/>
    <xf numFmtId="0" fontId="3" fillId="4" borderId="5" xfId="14"/>
    <xf numFmtId="3" fontId="3" fillId="4" borderId="5" xfId="15" applyNumberFormat="1">
      <alignment horizontal="right"/>
    </xf>
    <xf numFmtId="0" fontId="3" fillId="0" borderId="0" xfId="16"/>
    <xf numFmtId="0" fontId="3" fillId="5" borderId="4" xfId="17"/>
    <xf numFmtId="0" fontId="3" fillId="3" borderId="4" xfId="18"/>
    <xf numFmtId="0" fontId="2" fillId="3" borderId="6" xfId="19"/>
    <xf numFmtId="0" fontId="2" fillId="5" borderId="7" xfId="20">
      <alignment horizontal="right"/>
    </xf>
    <xf numFmtId="3" fontId="2" fillId="3" borderId="7" xfId="21" applyNumberFormat="1">
      <alignment horizontal="right"/>
    </xf>
    <xf numFmtId="0" fontId="3" fillId="0" borderId="8" xfId="22"/>
    <xf numFmtId="0" fontId="3" fillId="5" borderId="4" xfId="23"/>
    <xf numFmtId="3" fontId="3" fillId="3" borderId="4" xfId="24" applyNumberFormat="1">
      <alignment horizontal="right"/>
    </xf>
    <xf numFmtId="0" fontId="2" fillId="3" borderId="6" xfId="25"/>
    <xf numFmtId="0" fontId="2" fillId="5" borderId="7" xfId="26">
      <alignment horizontal="right"/>
    </xf>
    <xf numFmtId="3" fontId="2" fillId="3" borderId="7" xfId="27" applyNumberFormat="1">
      <alignment horizontal="right"/>
    </xf>
    <xf numFmtId="0" fontId="3" fillId="2" borderId="2" xfId="29">
      <alignment horizontal="center" vertical="center"/>
    </xf>
    <xf numFmtId="0" fontId="5" fillId="2" borderId="1" xfId="10" applyFont="1">
      <alignment vertical="center"/>
    </xf>
    <xf numFmtId="0" fontId="5" fillId="2" borderId="2" xfId="29" applyFont="1">
      <alignment horizontal="center" vertical="center"/>
    </xf>
    <xf numFmtId="0" fontId="5" fillId="2" borderId="2" xfId="30" applyFont="1">
      <alignment horizontal="center" vertical="center"/>
    </xf>
    <xf numFmtId="0" fontId="6" fillId="0" borderId="0" xfId="0" applyFont="1"/>
    <xf numFmtId="0" fontId="5" fillId="6" borderId="2" xfId="29" applyFont="1" applyFill="1">
      <alignment horizontal="center" vertical="center"/>
    </xf>
    <xf numFmtId="0" fontId="6" fillId="0" borderId="0" xfId="33" applyFont="1"/>
    <xf numFmtId="0" fontId="6" fillId="5" borderId="4" xfId="34" applyFont="1"/>
    <xf numFmtId="0" fontId="6" fillId="3" borderId="4" xfId="35" applyFont="1"/>
    <xf numFmtId="0" fontId="6" fillId="6" borderId="4" xfId="35" applyFont="1" applyFill="1"/>
    <xf numFmtId="0" fontId="6" fillId="3" borderId="6" xfId="37" applyFont="1">
      <alignment vertical="center"/>
    </xf>
    <xf numFmtId="3" fontId="6" fillId="3" borderId="7" xfId="39" applyNumberFormat="1" applyFont="1">
      <alignment horizontal="right" vertical="center"/>
    </xf>
    <xf numFmtId="3" fontId="6" fillId="5" borderId="7" xfId="40" applyNumberFormat="1" applyFont="1">
      <alignment horizontal="right" vertical="center"/>
    </xf>
    <xf numFmtId="0" fontId="6" fillId="6" borderId="7" xfId="41" applyFont="1" applyFill="1">
      <alignment vertical="center"/>
    </xf>
    <xf numFmtId="0" fontId="6" fillId="3" borderId="6" xfId="44" applyFont="1">
      <alignment vertical="center"/>
    </xf>
    <xf numFmtId="3" fontId="6" fillId="3" borderId="7" xfId="46" applyNumberFormat="1" applyFont="1">
      <alignment horizontal="right" vertical="center"/>
    </xf>
    <xf numFmtId="3" fontId="6" fillId="5" borderId="7" xfId="47" applyNumberFormat="1" applyFont="1">
      <alignment horizontal="right" vertical="center"/>
    </xf>
    <xf numFmtId="0" fontId="6" fillId="6" borderId="7" xfId="48" applyFont="1" applyFill="1">
      <alignment vertical="center"/>
    </xf>
    <xf numFmtId="0" fontId="6" fillId="6" borderId="7" xfId="48" applyFont="1" applyFill="1" applyAlignment="1">
      <alignment vertical="center" wrapText="1"/>
    </xf>
    <xf numFmtId="0" fontId="5" fillId="0" borderId="8" xfId="51" applyFont="1">
      <alignment vertical="top"/>
    </xf>
    <xf numFmtId="3" fontId="5" fillId="3" borderId="4" xfId="53" applyNumberFormat="1" applyFont="1">
      <alignment horizontal="right" vertical="top"/>
    </xf>
    <xf numFmtId="3" fontId="5" fillId="5" borderId="4" xfId="54" applyNumberFormat="1" applyFont="1">
      <alignment horizontal="right" vertical="top"/>
    </xf>
    <xf numFmtId="0" fontId="5" fillId="6" borderId="4" xfId="55" applyFont="1" applyFill="1">
      <alignment vertical="top"/>
    </xf>
    <xf numFmtId="0" fontId="5" fillId="0" borderId="9" xfId="57" applyFont="1">
      <alignment vertical="top"/>
    </xf>
    <xf numFmtId="3" fontId="5" fillId="3" borderId="10" xfId="59" applyNumberFormat="1" applyFont="1">
      <alignment horizontal="right" vertical="top"/>
    </xf>
    <xf numFmtId="3" fontId="5" fillId="5" borderId="10" xfId="60" applyNumberFormat="1" applyFont="1">
      <alignment horizontal="right" vertical="top"/>
    </xf>
    <xf numFmtId="0" fontId="5" fillId="6" borderId="10" xfId="61" applyFont="1" applyFill="1">
      <alignment vertical="top"/>
    </xf>
    <xf numFmtId="0" fontId="6" fillId="6" borderId="6" xfId="19" applyFont="1" applyFill="1"/>
    <xf numFmtId="0" fontId="6" fillId="6" borderId="6" xfId="25" applyFont="1" applyFill="1"/>
    <xf numFmtId="0" fontId="5" fillId="6" borderId="5" xfId="67" applyFont="1" applyFill="1"/>
    <xf numFmtId="0" fontId="6" fillId="7" borderId="0" xfId="0" applyFont="1" applyFill="1"/>
    <xf numFmtId="0" fontId="6" fillId="7" borderId="11" xfId="0" applyFont="1" applyFill="1" applyBorder="1"/>
    <xf numFmtId="0" fontId="5" fillId="7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6" fillId="5" borderId="4" xfId="34" applyFont="1" applyAlignment="1">
      <alignment horizontal="center"/>
    </xf>
    <xf numFmtId="3" fontId="6" fillId="5" borderId="7" xfId="38" applyNumberFormat="1" applyFont="1" applyAlignment="1">
      <alignment horizontal="center" vertical="center"/>
    </xf>
    <xf numFmtId="3" fontId="6" fillId="5" borderId="7" xfId="45" applyNumberFormat="1" applyFont="1" applyAlignment="1">
      <alignment horizontal="center" vertical="center"/>
    </xf>
    <xf numFmtId="3" fontId="5" fillId="5" borderId="4" xfId="52" applyNumberFormat="1" applyFont="1" applyAlignment="1">
      <alignment horizontal="center" vertical="top"/>
    </xf>
    <xf numFmtId="3" fontId="5" fillId="5" borderId="10" xfId="58" applyNumberFormat="1" applyFont="1" applyAlignment="1">
      <alignment horizontal="center" vertical="top"/>
    </xf>
    <xf numFmtId="0" fontId="6" fillId="7" borderId="0" xfId="0" applyFont="1" applyFill="1" applyAlignment="1">
      <alignment horizontal="center"/>
    </xf>
    <xf numFmtId="164" fontId="6" fillId="7" borderId="0" xfId="1" applyFont="1" applyFill="1" applyAlignment="1">
      <alignment horizontal="center"/>
    </xf>
    <xf numFmtId="164" fontId="6" fillId="7" borderId="11" xfId="1" applyFont="1" applyFill="1" applyBorder="1" applyAlignment="1">
      <alignment horizontal="center"/>
    </xf>
    <xf numFmtId="164" fontId="5" fillId="7" borderId="0" xfId="1" applyFont="1" applyFill="1" applyAlignment="1">
      <alignment horizontal="center"/>
    </xf>
    <xf numFmtId="0" fontId="6" fillId="3" borderId="4" xfId="35" applyFont="1" applyAlignment="1">
      <alignment horizontal="center"/>
    </xf>
    <xf numFmtId="3" fontId="6" fillId="3" borderId="7" xfId="39" applyNumberFormat="1" applyFont="1" applyAlignment="1">
      <alignment horizontal="center" vertical="center"/>
    </xf>
    <xf numFmtId="3" fontId="6" fillId="3" borderId="7" xfId="46" applyNumberFormat="1" applyFont="1" applyAlignment="1">
      <alignment horizontal="center" vertical="center"/>
    </xf>
    <xf numFmtId="3" fontId="5" fillId="3" borderId="4" xfId="53" applyNumberFormat="1" applyFont="1" applyAlignment="1">
      <alignment horizontal="center" vertical="top"/>
    </xf>
    <xf numFmtId="3" fontId="5" fillId="3" borderId="10" xfId="59" applyNumberFormat="1" applyFont="1" applyAlignment="1">
      <alignment horizontal="center" vertical="top"/>
    </xf>
    <xf numFmtId="164" fontId="6" fillId="7" borderId="1" xfId="1" applyFont="1" applyFill="1" applyBorder="1" applyAlignment="1">
      <alignment horizontal="center"/>
    </xf>
    <xf numFmtId="0" fontId="5" fillId="6" borderId="2" xfId="30" applyFont="1" applyFill="1">
      <alignment horizontal="center" vertical="center"/>
    </xf>
    <xf numFmtId="0" fontId="6" fillId="6" borderId="4" xfId="34" applyFont="1" applyFill="1" applyAlignment="1">
      <alignment horizontal="center"/>
    </xf>
    <xf numFmtId="3" fontId="6" fillId="6" borderId="7" xfId="42" applyNumberFormat="1" applyFont="1" applyFill="1" applyAlignment="1">
      <alignment horizontal="center" vertical="center"/>
    </xf>
    <xf numFmtId="3" fontId="6" fillId="6" borderId="7" xfId="49" applyNumberFormat="1" applyFont="1" applyFill="1" applyAlignment="1">
      <alignment horizontal="center" vertical="center"/>
    </xf>
    <xf numFmtId="3" fontId="5" fillId="6" borderId="4" xfId="52" applyNumberFormat="1" applyFont="1" applyFill="1" applyAlignment="1">
      <alignment horizontal="center" vertical="top"/>
    </xf>
    <xf numFmtId="3" fontId="5" fillId="6" borderId="10" xfId="58" applyNumberFormat="1" applyFont="1" applyFill="1" applyAlignment="1">
      <alignment horizontal="center" vertical="top"/>
    </xf>
    <xf numFmtId="0" fontId="5" fillId="0" borderId="1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7" fillId="5" borderId="4" xfId="34" applyFont="1" applyAlignment="1">
      <alignment horizontal="center"/>
    </xf>
    <xf numFmtId="0" fontId="7" fillId="3" borderId="4" xfId="35" applyFont="1" applyAlignment="1">
      <alignment horizontal="center"/>
    </xf>
    <xf numFmtId="0" fontId="7" fillId="3" borderId="4" xfId="35" applyFont="1"/>
    <xf numFmtId="0" fontId="7" fillId="5" borderId="4" xfId="34" applyFont="1"/>
    <xf numFmtId="0" fontId="7" fillId="6" borderId="4" xfId="35" applyFont="1" applyFill="1"/>
    <xf numFmtId="0" fontId="7" fillId="6" borderId="4" xfId="34" applyFont="1" applyFill="1" applyAlignment="1">
      <alignment horizontal="center"/>
    </xf>
    <xf numFmtId="0" fontId="8" fillId="0" borderId="0" xfId="33" applyFont="1"/>
    <xf numFmtId="0" fontId="5" fillId="0" borderId="12" xfId="57" applyFont="1" applyBorder="1">
      <alignment vertical="top"/>
    </xf>
    <xf numFmtId="0" fontId="5" fillId="0" borderId="1" xfId="51" applyFont="1" applyBorder="1">
      <alignment vertical="top"/>
    </xf>
    <xf numFmtId="3" fontId="5" fillId="5" borderId="1" xfId="52" applyNumberFormat="1" applyFont="1" applyBorder="1" applyAlignment="1">
      <alignment horizontal="center" vertical="top"/>
    </xf>
    <xf numFmtId="3" fontId="5" fillId="3" borderId="1" xfId="53" applyNumberFormat="1" applyFont="1" applyBorder="1" applyAlignment="1">
      <alignment horizontal="center" vertical="top"/>
    </xf>
    <xf numFmtId="3" fontId="5" fillId="3" borderId="1" xfId="53" applyNumberFormat="1" applyFont="1" applyBorder="1">
      <alignment horizontal="right" vertical="top"/>
    </xf>
    <xf numFmtId="3" fontId="5" fillId="5" borderId="1" xfId="54" applyNumberFormat="1" applyFont="1" applyBorder="1">
      <alignment horizontal="right" vertical="top"/>
    </xf>
    <xf numFmtId="0" fontId="5" fillId="6" borderId="1" xfId="55" applyFont="1" applyFill="1" applyBorder="1">
      <alignment vertical="top"/>
    </xf>
    <xf numFmtId="3" fontId="5" fillId="6" borderId="1" xfId="52" applyNumberFormat="1" applyFont="1" applyFill="1" applyBorder="1" applyAlignment="1">
      <alignment horizontal="center" vertical="top"/>
    </xf>
    <xf numFmtId="0" fontId="5" fillId="0" borderId="1" xfId="57" applyFont="1" applyBorder="1">
      <alignment vertical="top"/>
    </xf>
    <xf numFmtId="3" fontId="5" fillId="5" borderId="4" xfId="58" applyNumberFormat="1" applyFont="1" applyBorder="1" applyAlignment="1">
      <alignment horizontal="center" vertical="top"/>
    </xf>
    <xf numFmtId="3" fontId="5" fillId="3" borderId="4" xfId="59" applyNumberFormat="1" applyFont="1" applyBorder="1" applyAlignment="1">
      <alignment horizontal="center" vertical="top"/>
    </xf>
    <xf numFmtId="3" fontId="5" fillId="3" borderId="4" xfId="59" applyNumberFormat="1" applyFont="1" applyBorder="1">
      <alignment horizontal="right" vertical="top"/>
    </xf>
    <xf numFmtId="3" fontId="5" fillId="5" borderId="4" xfId="60" applyNumberFormat="1" applyFont="1" applyBorder="1">
      <alignment horizontal="right" vertical="top"/>
    </xf>
    <xf numFmtId="0" fontId="5" fillId="6" borderId="4" xfId="61" applyFont="1" applyFill="1" applyBorder="1">
      <alignment vertical="top"/>
    </xf>
    <xf numFmtId="3" fontId="5" fillId="6" borderId="4" xfId="58" applyNumberFormat="1" applyFont="1" applyFill="1" applyBorder="1" applyAlignment="1">
      <alignment horizontal="center" vertical="top"/>
    </xf>
    <xf numFmtId="0" fontId="5" fillId="0" borderId="14" xfId="51" applyFont="1" applyBorder="1">
      <alignment vertical="top"/>
    </xf>
    <xf numFmtId="3" fontId="5" fillId="5" borderId="15" xfId="52" applyNumberFormat="1" applyFont="1" applyBorder="1" applyAlignment="1">
      <alignment horizontal="center" vertical="top"/>
    </xf>
    <xf numFmtId="3" fontId="5" fillId="3" borderId="15" xfId="53" applyNumberFormat="1" applyFont="1" applyBorder="1" applyAlignment="1">
      <alignment horizontal="center" vertical="top"/>
    </xf>
    <xf numFmtId="3" fontId="5" fillId="3" borderId="15" xfId="53" applyNumberFormat="1" applyFont="1" applyBorder="1">
      <alignment horizontal="right" vertical="top"/>
    </xf>
    <xf numFmtId="3" fontId="5" fillId="5" borderId="15" xfId="54" applyNumberFormat="1" applyFont="1" applyBorder="1">
      <alignment horizontal="right" vertical="top"/>
    </xf>
    <xf numFmtId="0" fontId="5" fillId="6" borderId="15" xfId="55" applyFont="1" applyFill="1" applyBorder="1">
      <alignment vertical="top"/>
    </xf>
    <xf numFmtId="3" fontId="5" fillId="6" borderId="15" xfId="52" applyNumberFormat="1" applyFont="1" applyFill="1" applyBorder="1" applyAlignment="1">
      <alignment horizontal="center" vertical="top"/>
    </xf>
    <xf numFmtId="0" fontId="9" fillId="0" borderId="0" xfId="33" applyFont="1"/>
    <xf numFmtId="3" fontId="5" fillId="5" borderId="7" xfId="38" applyNumberFormat="1" applyFont="1" applyAlignment="1">
      <alignment horizontal="center" vertical="center"/>
    </xf>
    <xf numFmtId="3" fontId="5" fillId="3" borderId="7" xfId="39" applyNumberFormat="1" applyFont="1" applyAlignment="1">
      <alignment horizontal="center" vertical="center"/>
    </xf>
    <xf numFmtId="3" fontId="5" fillId="3" borderId="7" xfId="39" applyNumberFormat="1" applyFont="1">
      <alignment horizontal="right" vertical="center"/>
    </xf>
    <xf numFmtId="3" fontId="5" fillId="5" borderId="7" xfId="40" applyNumberFormat="1" applyFont="1">
      <alignment horizontal="right" vertical="center"/>
    </xf>
    <xf numFmtId="0" fontId="5" fillId="6" borderId="7" xfId="41" applyFont="1" applyFill="1">
      <alignment vertical="center"/>
    </xf>
    <xf numFmtId="3" fontId="5" fillId="6" borderId="7" xfId="42" applyNumberFormat="1" applyFont="1" applyFill="1" applyAlignment="1">
      <alignment horizontal="center" vertical="center"/>
    </xf>
    <xf numFmtId="0" fontId="5" fillId="0" borderId="16" xfId="51" applyFont="1" applyBorder="1">
      <alignment vertical="top"/>
    </xf>
    <xf numFmtId="3" fontId="5" fillId="5" borderId="13" xfId="52" applyNumberFormat="1" applyFont="1" applyBorder="1" applyAlignment="1">
      <alignment horizontal="center" vertical="top"/>
    </xf>
    <xf numFmtId="3" fontId="5" fillId="3" borderId="13" xfId="53" applyNumberFormat="1" applyFont="1" applyBorder="1" applyAlignment="1">
      <alignment horizontal="center" vertical="top"/>
    </xf>
    <xf numFmtId="3" fontId="5" fillId="3" borderId="13" xfId="53" applyNumberFormat="1" applyFont="1" applyBorder="1">
      <alignment horizontal="right" vertical="top"/>
    </xf>
    <xf numFmtId="3" fontId="5" fillId="5" borderId="13" xfId="54" applyNumberFormat="1" applyFont="1" applyBorder="1">
      <alignment horizontal="right" vertical="top"/>
    </xf>
    <xf numFmtId="0" fontId="5" fillId="6" borderId="13" xfId="55" applyFont="1" applyFill="1" applyBorder="1">
      <alignment vertical="top"/>
    </xf>
    <xf numFmtId="3" fontId="5" fillId="6" borderId="13" xfId="52" applyNumberFormat="1" applyFont="1" applyFill="1" applyBorder="1" applyAlignment="1">
      <alignment horizontal="center" vertical="top"/>
    </xf>
    <xf numFmtId="3" fontId="5" fillId="5" borderId="7" xfId="45" applyNumberFormat="1" applyFont="1" applyAlignment="1">
      <alignment horizontal="center" vertical="center"/>
    </xf>
    <xf numFmtId="3" fontId="5" fillId="3" borderId="7" xfId="46" applyNumberFormat="1" applyFont="1" applyAlignment="1">
      <alignment horizontal="center" vertical="center"/>
    </xf>
    <xf numFmtId="3" fontId="5" fillId="3" borderId="7" xfId="46" applyNumberFormat="1" applyFont="1">
      <alignment horizontal="right" vertical="center"/>
    </xf>
    <xf numFmtId="3" fontId="5" fillId="5" borderId="7" xfId="47" applyNumberFormat="1" applyFont="1">
      <alignment horizontal="right" vertical="center"/>
    </xf>
    <xf numFmtId="0" fontId="5" fillId="6" borderId="7" xfId="48" applyFont="1" applyFill="1">
      <alignment vertical="center"/>
    </xf>
    <xf numFmtId="3" fontId="5" fillId="6" borderId="7" xfId="49" applyNumberFormat="1" applyFont="1" applyFill="1" applyAlignment="1">
      <alignment horizontal="center" vertical="center"/>
    </xf>
    <xf numFmtId="0" fontId="5" fillId="6" borderId="1" xfId="61" applyFont="1" applyFill="1" applyBorder="1">
      <alignment vertical="top"/>
    </xf>
    <xf numFmtId="3" fontId="5" fillId="5" borderId="12" xfId="58" applyNumberFormat="1" applyFont="1" applyBorder="1" applyAlignment="1">
      <alignment horizontal="center" vertical="top"/>
    </xf>
    <xf numFmtId="3" fontId="5" fillId="3" borderId="12" xfId="59" applyNumberFormat="1" applyFont="1" applyBorder="1" applyAlignment="1">
      <alignment horizontal="center" vertical="top"/>
    </xf>
    <xf numFmtId="3" fontId="5" fillId="3" borderId="12" xfId="59" applyNumberFormat="1" applyFont="1" applyBorder="1">
      <alignment horizontal="right" vertical="top"/>
    </xf>
    <xf numFmtId="3" fontId="5" fillId="5" borderId="12" xfId="60" applyNumberFormat="1" applyFont="1" applyBorder="1">
      <alignment horizontal="right" vertical="top"/>
    </xf>
    <xf numFmtId="0" fontId="5" fillId="6" borderId="12" xfId="61" applyFont="1" applyFill="1" applyBorder="1">
      <alignment vertical="top"/>
    </xf>
    <xf numFmtId="3" fontId="5" fillId="6" borderId="12" xfId="58" applyNumberFormat="1" applyFont="1" applyFill="1" applyBorder="1" applyAlignment="1">
      <alignment horizontal="center" vertical="top"/>
    </xf>
    <xf numFmtId="0" fontId="9" fillId="2" borderId="1" xfId="10" applyFont="1">
      <alignment vertical="center"/>
    </xf>
    <xf numFmtId="0" fontId="5" fillId="4" borderId="17" xfId="63" applyFont="1" applyBorder="1"/>
    <xf numFmtId="3" fontId="5" fillId="4" borderId="17" xfId="64" applyNumberFormat="1" applyFont="1" applyBorder="1" applyAlignment="1">
      <alignment horizontal="center"/>
    </xf>
    <xf numFmtId="3" fontId="5" fillId="4" borderId="17" xfId="65" applyNumberFormat="1" applyFont="1" applyBorder="1" applyAlignment="1">
      <alignment horizontal="center"/>
    </xf>
    <xf numFmtId="3" fontId="5" fillId="4" borderId="17" xfId="65" applyNumberFormat="1" applyFont="1" applyBorder="1">
      <alignment horizontal="right"/>
    </xf>
    <xf numFmtId="3" fontId="5" fillId="4" borderId="17" xfId="66" applyNumberFormat="1" applyFont="1" applyBorder="1">
      <alignment horizontal="right"/>
    </xf>
    <xf numFmtId="0" fontId="5" fillId="6" borderId="17" xfId="67" applyFont="1" applyFill="1" applyBorder="1"/>
    <xf numFmtId="3" fontId="5" fillId="6" borderId="17" xfId="64" applyNumberFormat="1" applyFont="1" applyFill="1" applyBorder="1" applyAlignment="1">
      <alignment horizontal="center"/>
    </xf>
    <xf numFmtId="0" fontId="5" fillId="4" borderId="1" xfId="63" applyFont="1" applyBorder="1"/>
    <xf numFmtId="3" fontId="5" fillId="4" borderId="1" xfId="64" applyNumberFormat="1" applyFont="1" applyBorder="1" applyAlignment="1">
      <alignment horizontal="center"/>
    </xf>
    <xf numFmtId="3" fontId="5" fillId="4" borderId="1" xfId="65" applyNumberFormat="1" applyFont="1" applyBorder="1" applyAlignment="1">
      <alignment horizontal="center"/>
    </xf>
    <xf numFmtId="3" fontId="5" fillId="4" borderId="1" xfId="65" applyNumberFormat="1" applyFont="1" applyBorder="1">
      <alignment horizontal="right"/>
    </xf>
    <xf numFmtId="3" fontId="5" fillId="4" borderId="1" xfId="66" applyNumberFormat="1" applyFont="1" applyBorder="1">
      <alignment horizontal="right"/>
    </xf>
    <xf numFmtId="0" fontId="5" fillId="6" borderId="1" xfId="67" applyFont="1" applyFill="1" applyBorder="1"/>
    <xf numFmtId="3" fontId="5" fillId="6" borderId="1" xfId="64" applyNumberFormat="1" applyFont="1" applyFill="1" applyBorder="1" applyAlignment="1">
      <alignment horizontal="center"/>
    </xf>
    <xf numFmtId="3" fontId="5" fillId="6" borderId="18" xfId="52" applyNumberFormat="1" applyFont="1" applyFill="1" applyBorder="1" applyAlignment="1">
      <alignment horizontal="center" vertical="top"/>
    </xf>
    <xf numFmtId="0" fontId="6" fillId="6" borderId="7" xfId="41" applyFont="1" applyFill="1" applyAlignment="1">
      <alignment vertical="center" wrapText="1"/>
    </xf>
    <xf numFmtId="0" fontId="9" fillId="7" borderId="0" xfId="0" applyFont="1" applyFill="1"/>
    <xf numFmtId="0" fontId="5" fillId="6" borderId="2" xfId="29" applyFont="1" applyFill="1" applyAlignment="1">
      <alignment horizontal="left" vertical="center"/>
    </xf>
    <xf numFmtId="0" fontId="5" fillId="6" borderId="1" xfId="29" applyFont="1" applyFill="1" applyBorder="1" applyAlignment="1">
      <alignment horizontal="left" vertical="center"/>
    </xf>
  </cellXfs>
  <cellStyles count="69">
    <cellStyle name="Default" xfId="2" xr:uid="{00000000-0005-0000-0000-000000000000}"/>
    <cellStyle name="Normal" xfId="0" builtinId="0"/>
    <cellStyle name="s1" xfId="3" xr:uid="{00000000-0005-0000-0000-000003000000}"/>
    <cellStyle name="s10" xfId="12" xr:uid="{00000000-0005-0000-0000-000004000000}"/>
    <cellStyle name="s11" xfId="13" xr:uid="{00000000-0005-0000-0000-000005000000}"/>
    <cellStyle name="s12" xfId="14" xr:uid="{00000000-0005-0000-0000-000006000000}"/>
    <cellStyle name="s13" xfId="15" xr:uid="{00000000-0005-0000-0000-000007000000}"/>
    <cellStyle name="s14" xfId="16" xr:uid="{00000000-0005-0000-0000-000008000000}"/>
    <cellStyle name="s15" xfId="17" xr:uid="{00000000-0005-0000-0000-000009000000}"/>
    <cellStyle name="s16" xfId="18" xr:uid="{00000000-0005-0000-0000-00000A000000}"/>
    <cellStyle name="s17" xfId="19" xr:uid="{00000000-0005-0000-0000-00000B000000}"/>
    <cellStyle name="s18" xfId="20" xr:uid="{00000000-0005-0000-0000-00000C000000}"/>
    <cellStyle name="s19" xfId="21" xr:uid="{00000000-0005-0000-0000-00000D000000}"/>
    <cellStyle name="s2" xfId="4" xr:uid="{00000000-0005-0000-0000-00000E000000}"/>
    <cellStyle name="s20" xfId="22" xr:uid="{00000000-0005-0000-0000-00000F000000}"/>
    <cellStyle name="s21" xfId="23" xr:uid="{00000000-0005-0000-0000-000010000000}"/>
    <cellStyle name="s22" xfId="24" xr:uid="{00000000-0005-0000-0000-000011000000}"/>
    <cellStyle name="s23" xfId="25" xr:uid="{00000000-0005-0000-0000-000012000000}"/>
    <cellStyle name="s24" xfId="26" xr:uid="{00000000-0005-0000-0000-000013000000}"/>
    <cellStyle name="s25" xfId="27" xr:uid="{00000000-0005-0000-0000-000014000000}"/>
    <cellStyle name="s26" xfId="28" xr:uid="{00000000-0005-0000-0000-000015000000}"/>
    <cellStyle name="s27" xfId="29" xr:uid="{00000000-0005-0000-0000-000016000000}"/>
    <cellStyle name="s28" xfId="30" xr:uid="{00000000-0005-0000-0000-000017000000}"/>
    <cellStyle name="s29" xfId="31" xr:uid="{00000000-0005-0000-0000-000018000000}"/>
    <cellStyle name="s3" xfId="5" xr:uid="{00000000-0005-0000-0000-000019000000}"/>
    <cellStyle name="s30" xfId="32" xr:uid="{00000000-0005-0000-0000-00001A000000}"/>
    <cellStyle name="s31" xfId="33" xr:uid="{00000000-0005-0000-0000-00001B000000}"/>
    <cellStyle name="s32" xfId="34" xr:uid="{00000000-0005-0000-0000-00001C000000}"/>
    <cellStyle name="s33" xfId="35" xr:uid="{00000000-0005-0000-0000-00001D000000}"/>
    <cellStyle name="s34" xfId="36" xr:uid="{00000000-0005-0000-0000-00001E000000}"/>
    <cellStyle name="s35" xfId="37" xr:uid="{00000000-0005-0000-0000-00001F000000}"/>
    <cellStyle name="s36" xfId="38" xr:uid="{00000000-0005-0000-0000-000020000000}"/>
    <cellStyle name="s37" xfId="39" xr:uid="{00000000-0005-0000-0000-000021000000}"/>
    <cellStyle name="s38" xfId="40" xr:uid="{00000000-0005-0000-0000-000022000000}"/>
    <cellStyle name="s39" xfId="41" xr:uid="{00000000-0005-0000-0000-000023000000}"/>
    <cellStyle name="s4" xfId="6" xr:uid="{00000000-0005-0000-0000-000024000000}"/>
    <cellStyle name="s40" xfId="42" xr:uid="{00000000-0005-0000-0000-000025000000}"/>
    <cellStyle name="s41" xfId="43" xr:uid="{00000000-0005-0000-0000-000026000000}"/>
    <cellStyle name="s42" xfId="44" xr:uid="{00000000-0005-0000-0000-000027000000}"/>
    <cellStyle name="s43" xfId="45" xr:uid="{00000000-0005-0000-0000-000028000000}"/>
    <cellStyle name="s44" xfId="46" xr:uid="{00000000-0005-0000-0000-000029000000}"/>
    <cellStyle name="s45" xfId="47" xr:uid="{00000000-0005-0000-0000-00002A000000}"/>
    <cellStyle name="s46" xfId="48" xr:uid="{00000000-0005-0000-0000-00002B000000}"/>
    <cellStyle name="s47" xfId="49" xr:uid="{00000000-0005-0000-0000-00002C000000}"/>
    <cellStyle name="s48" xfId="50" xr:uid="{00000000-0005-0000-0000-00002D000000}"/>
    <cellStyle name="s49" xfId="51" xr:uid="{00000000-0005-0000-0000-00002E000000}"/>
    <cellStyle name="s5" xfId="7" xr:uid="{00000000-0005-0000-0000-00002F000000}"/>
    <cellStyle name="s50" xfId="52" xr:uid="{00000000-0005-0000-0000-000030000000}"/>
    <cellStyle name="s51" xfId="53" xr:uid="{00000000-0005-0000-0000-000031000000}"/>
    <cellStyle name="s52" xfId="54" xr:uid="{00000000-0005-0000-0000-000032000000}"/>
    <cellStyle name="s53" xfId="55" xr:uid="{00000000-0005-0000-0000-000033000000}"/>
    <cellStyle name="s54" xfId="56" xr:uid="{00000000-0005-0000-0000-000034000000}"/>
    <cellStyle name="s55" xfId="57" xr:uid="{00000000-0005-0000-0000-000035000000}"/>
    <cellStyle name="s56" xfId="58" xr:uid="{00000000-0005-0000-0000-000036000000}"/>
    <cellStyle name="s57" xfId="59" xr:uid="{00000000-0005-0000-0000-000037000000}"/>
    <cellStyle name="s58" xfId="60" xr:uid="{00000000-0005-0000-0000-000038000000}"/>
    <cellStyle name="s59" xfId="61" xr:uid="{00000000-0005-0000-0000-000039000000}"/>
    <cellStyle name="s6" xfId="8" xr:uid="{00000000-0005-0000-0000-00003A000000}"/>
    <cellStyle name="s60" xfId="62" xr:uid="{00000000-0005-0000-0000-00003B000000}"/>
    <cellStyle name="s61" xfId="63" xr:uid="{00000000-0005-0000-0000-00003C000000}"/>
    <cellStyle name="s62" xfId="64" xr:uid="{00000000-0005-0000-0000-00003D000000}"/>
    <cellStyle name="s63" xfId="65" xr:uid="{00000000-0005-0000-0000-00003E000000}"/>
    <cellStyle name="s64" xfId="66" xr:uid="{00000000-0005-0000-0000-00003F000000}"/>
    <cellStyle name="s65" xfId="67" xr:uid="{00000000-0005-0000-0000-000040000000}"/>
    <cellStyle name="s66" xfId="68" xr:uid="{00000000-0005-0000-0000-000041000000}"/>
    <cellStyle name="s7" xfId="9" xr:uid="{00000000-0005-0000-0000-000042000000}"/>
    <cellStyle name="s8" xfId="10" xr:uid="{00000000-0005-0000-0000-000043000000}"/>
    <cellStyle name="s9" xfId="11" xr:uid="{00000000-0005-0000-0000-000044000000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workbookViewId="0"/>
  </sheetViews>
  <sheetFormatPr defaultColWidth="9" defaultRowHeight="12.75" x14ac:dyDescent="0.2"/>
  <cols>
    <col min="1" max="1" width="19.85546875" customWidth="1"/>
    <col min="2" max="2" width="1.85546875" customWidth="1"/>
    <col min="3" max="3" width="12.85546875" customWidth="1"/>
    <col min="4" max="4" width="6.85546875" customWidth="1"/>
    <col min="5" max="5" width="11.85546875" customWidth="1"/>
  </cols>
  <sheetData>
    <row r="1" spans="1: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">
      <c r="A2" s="5" t="s">
        <v>1</v>
      </c>
      <c r="B2" s="6" t="s">
        <v>1</v>
      </c>
      <c r="C2" s="7" t="s">
        <v>5</v>
      </c>
      <c r="D2" s="8">
        <v>0</v>
      </c>
      <c r="E2" s="7" t="s">
        <v>1</v>
      </c>
    </row>
    <row r="3" spans="1:5" x14ac:dyDescent="0.2">
      <c r="A3" t="s">
        <v>1</v>
      </c>
    </row>
    <row r="4" spans="1:5" x14ac:dyDescent="0.2">
      <c r="A4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pane ySplit="1" topLeftCell="A2" activePane="bottomLeft" state="frozen"/>
      <selection pane="bottomLeft"/>
    </sheetView>
  </sheetViews>
  <sheetFormatPr defaultColWidth="9" defaultRowHeight="12.75" x14ac:dyDescent="0.2"/>
  <cols>
    <col min="1" max="1" width="19.85546875" customWidth="1"/>
    <col min="2" max="2" width="12.85546875" customWidth="1"/>
    <col min="3" max="3" width="6.85546875" customWidth="1"/>
    <col min="4" max="4" width="9.140625" customWidth="1"/>
  </cols>
  <sheetData>
    <row r="1" spans="1:3" ht="15" customHeight="1" x14ac:dyDescent="0.2">
      <c r="A1" s="9" t="s">
        <v>0</v>
      </c>
      <c r="B1" s="10" t="s">
        <v>2</v>
      </c>
      <c r="C1" s="11" t="s">
        <v>3</v>
      </c>
    </row>
    <row r="2" spans="1:3" x14ac:dyDescent="0.2">
      <c r="A2" s="12" t="s">
        <v>7</v>
      </c>
      <c r="B2" s="13" t="s">
        <v>1</v>
      </c>
      <c r="C2" s="14">
        <v>0</v>
      </c>
    </row>
    <row r="3" spans="1:3" x14ac:dyDescent="0.2">
      <c r="A3" t="s">
        <v>1</v>
      </c>
    </row>
    <row r="4" spans="1:3" x14ac:dyDescent="0.2">
      <c r="A4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pane ySplit="1" topLeftCell="A2" activePane="bottomLeft" state="frozen"/>
      <selection pane="bottomLeft" activeCell="A6" sqref="A6"/>
    </sheetView>
  </sheetViews>
  <sheetFormatPr defaultColWidth="9" defaultRowHeight="12.75" outlineLevelRow="1" x14ac:dyDescent="0.2"/>
  <cols>
    <col min="1" max="1" width="28.85546875" customWidth="1"/>
    <col min="2" max="2" width="12.85546875" customWidth="1"/>
    <col min="3" max="3" width="6.85546875" customWidth="1"/>
    <col min="4" max="4" width="9.140625" customWidth="1"/>
  </cols>
  <sheetData>
    <row r="1" spans="1:3" ht="15" customHeight="1" x14ac:dyDescent="0.2">
      <c r="A1" s="9" t="s">
        <v>0</v>
      </c>
      <c r="B1" s="10" t="s">
        <v>2</v>
      </c>
      <c r="C1" s="11" t="s">
        <v>3</v>
      </c>
    </row>
    <row r="2" spans="1:3" outlineLevel="1" x14ac:dyDescent="0.2">
      <c r="A2" s="15" t="s">
        <v>8</v>
      </c>
      <c r="B2" s="16" t="s">
        <v>1</v>
      </c>
      <c r="C2" s="17" t="s">
        <v>1</v>
      </c>
    </row>
    <row r="3" spans="1:3" outlineLevel="1" x14ac:dyDescent="0.2">
      <c r="A3" s="18" t="s">
        <v>9</v>
      </c>
      <c r="B3" s="19" t="s">
        <v>5</v>
      </c>
      <c r="C3" s="20">
        <v>-11</v>
      </c>
    </row>
    <row r="4" spans="1:3" x14ac:dyDescent="0.2">
      <c r="A4" s="21" t="s">
        <v>10</v>
      </c>
      <c r="B4" s="22" t="s">
        <v>1</v>
      </c>
      <c r="C4" s="23">
        <f>C3</f>
        <v>-11</v>
      </c>
    </row>
    <row r="5" spans="1:3" outlineLevel="1" x14ac:dyDescent="0.2">
      <c r="A5" s="15" t="s">
        <v>11</v>
      </c>
      <c r="B5" s="16" t="s">
        <v>1</v>
      </c>
      <c r="C5" s="17" t="s">
        <v>1</v>
      </c>
    </row>
    <row r="6" spans="1:3" outlineLevel="1" x14ac:dyDescent="0.2">
      <c r="A6" s="24" t="s">
        <v>12</v>
      </c>
      <c r="B6" s="25" t="s">
        <v>5</v>
      </c>
      <c r="C6" s="26">
        <v>-3</v>
      </c>
    </row>
    <row r="7" spans="1:3" x14ac:dyDescent="0.2">
      <c r="A7" s="21" t="s">
        <v>13</v>
      </c>
      <c r="B7" s="22" t="s">
        <v>1</v>
      </c>
      <c r="C7" s="23">
        <f>C6</f>
        <v>-3</v>
      </c>
    </row>
    <row r="8" spans="1:3" x14ac:dyDescent="0.2">
      <c r="A8" s="12" t="s">
        <v>7</v>
      </c>
      <c r="B8" s="13" t="s">
        <v>1</v>
      </c>
      <c r="C8" s="14">
        <f>C3+C6</f>
        <v>-14</v>
      </c>
    </row>
    <row r="9" spans="1:3" x14ac:dyDescent="0.2">
      <c r="A9" t="s">
        <v>1</v>
      </c>
    </row>
    <row r="10" spans="1:3" x14ac:dyDescent="0.2">
      <c r="A10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tabSelected="1" zoomScale="80" zoomScaleNormal="80" workbookViewId="0">
      <pane ySplit="2" topLeftCell="A19" activePane="bottomLeft" state="frozen"/>
      <selection pane="bottomLeft" activeCell="A20" sqref="A20"/>
    </sheetView>
  </sheetViews>
  <sheetFormatPr defaultColWidth="9" defaultRowHeight="15" outlineLevelRow="2" x14ac:dyDescent="0.2"/>
  <cols>
    <col min="1" max="1" width="48.7109375" style="31" customWidth="1"/>
    <col min="2" max="3" width="11" style="61" customWidth="1"/>
    <col min="4" max="4" width="12.85546875" style="31" hidden="1" customWidth="1"/>
    <col min="5" max="5" width="9.85546875" style="31" hidden="1" customWidth="1"/>
    <col min="6" max="6" width="12.85546875" style="31" hidden="1" customWidth="1"/>
    <col min="7" max="7" width="11.5703125" style="61" customWidth="1"/>
    <col min="8" max="8" width="48.7109375" style="31" customWidth="1"/>
    <col min="9" max="16384" width="9" style="31"/>
  </cols>
  <sheetData>
    <row r="1" spans="1:8" ht="15" customHeight="1" x14ac:dyDescent="0.2">
      <c r="A1" s="28" t="s">
        <v>79</v>
      </c>
      <c r="B1" s="30" t="s">
        <v>14</v>
      </c>
      <c r="C1" s="29">
        <v>2018</v>
      </c>
      <c r="D1" s="29" t="s">
        <v>14</v>
      </c>
      <c r="E1" s="30" t="s">
        <v>14</v>
      </c>
      <c r="F1" s="160">
        <v>2019</v>
      </c>
      <c r="G1" s="161"/>
      <c r="H1" s="161"/>
    </row>
    <row r="2" spans="1:8" ht="15" customHeight="1" x14ac:dyDescent="0.2">
      <c r="A2" s="28" t="s">
        <v>15</v>
      </c>
      <c r="B2" s="30" t="s">
        <v>17</v>
      </c>
      <c r="C2" s="29" t="s">
        <v>16</v>
      </c>
      <c r="D2" s="29" t="s">
        <v>18</v>
      </c>
      <c r="E2" s="30" t="s">
        <v>19</v>
      </c>
      <c r="F2" s="32" t="s">
        <v>2</v>
      </c>
      <c r="G2" s="77" t="s">
        <v>17</v>
      </c>
      <c r="H2" s="32" t="s">
        <v>4</v>
      </c>
    </row>
    <row r="3" spans="1:8" s="85" customFormat="1" ht="17.100000000000001" customHeight="1" outlineLevel="2" x14ac:dyDescent="0.25">
      <c r="A3" s="92" t="s">
        <v>20</v>
      </c>
      <c r="B3" s="86" t="s">
        <v>1</v>
      </c>
      <c r="C3" s="87" t="s">
        <v>1</v>
      </c>
      <c r="D3" s="88" t="s">
        <v>1</v>
      </c>
      <c r="E3" s="89" t="s">
        <v>1</v>
      </c>
      <c r="F3" s="90" t="s">
        <v>1</v>
      </c>
      <c r="G3" s="91" t="s">
        <v>1</v>
      </c>
      <c r="H3" s="90" t="s">
        <v>1</v>
      </c>
    </row>
    <row r="4" spans="1:8" ht="30" outlineLevel="2" x14ac:dyDescent="0.2">
      <c r="A4" s="41" t="s">
        <v>21</v>
      </c>
      <c r="B4" s="64">
        <v>1732.8</v>
      </c>
      <c r="C4" s="73">
        <v>1732.8</v>
      </c>
      <c r="D4" s="42">
        <v>0</v>
      </c>
      <c r="E4" s="43">
        <v>1732.8</v>
      </c>
      <c r="F4" s="44" t="s">
        <v>5</v>
      </c>
      <c r="G4" s="80">
        <v>1824</v>
      </c>
      <c r="H4" s="45" t="s">
        <v>80</v>
      </c>
    </row>
    <row r="5" spans="1:8" outlineLevel="1" x14ac:dyDescent="0.2">
      <c r="A5" s="46" t="s">
        <v>20</v>
      </c>
      <c r="B5" s="65">
        <f>SUM(B4:B4)</f>
        <v>1732.8</v>
      </c>
      <c r="C5" s="74">
        <f>SUM(C4:C4)</f>
        <v>1732.8</v>
      </c>
      <c r="D5" s="47">
        <f>SUM(D4:D4)</f>
        <v>0</v>
      </c>
      <c r="E5" s="48">
        <v>1732.8</v>
      </c>
      <c r="F5" s="49" t="s">
        <v>1</v>
      </c>
      <c r="G5" s="81">
        <f>SUM(G4:G4)</f>
        <v>1824</v>
      </c>
      <c r="H5" s="49" t="s">
        <v>1</v>
      </c>
    </row>
    <row r="6" spans="1:8" outlineLevel="2" x14ac:dyDescent="0.2">
      <c r="A6" s="115" t="s">
        <v>23</v>
      </c>
      <c r="B6" s="62" t="s">
        <v>1</v>
      </c>
      <c r="C6" s="71" t="s">
        <v>1</v>
      </c>
      <c r="D6" s="35" t="s">
        <v>1</v>
      </c>
      <c r="E6" s="34" t="s">
        <v>1</v>
      </c>
      <c r="F6" s="36" t="s">
        <v>1</v>
      </c>
      <c r="G6" s="78" t="s">
        <v>1</v>
      </c>
      <c r="H6" s="36" t="s">
        <v>1</v>
      </c>
    </row>
    <row r="7" spans="1:8" outlineLevel="2" x14ac:dyDescent="0.2">
      <c r="A7" s="41" t="s">
        <v>24</v>
      </c>
      <c r="B7" s="64">
        <v>0</v>
      </c>
      <c r="C7" s="73">
        <v>0.66</v>
      </c>
      <c r="D7" s="42">
        <v>0</v>
      </c>
      <c r="E7" s="43">
        <v>0.66</v>
      </c>
      <c r="F7" s="44" t="s">
        <v>5</v>
      </c>
      <c r="G7" s="80">
        <v>0</v>
      </c>
      <c r="H7" s="44" t="s">
        <v>1</v>
      </c>
    </row>
    <row r="8" spans="1:8" outlineLevel="1" x14ac:dyDescent="0.2">
      <c r="A8" s="46" t="s">
        <v>23</v>
      </c>
      <c r="B8" s="65">
        <f>SUM(B7:B7)</f>
        <v>0</v>
      </c>
      <c r="C8" s="74">
        <f>SUM(C7:C7)</f>
        <v>0.66</v>
      </c>
      <c r="D8" s="47">
        <f>SUM(D7:D7)</f>
        <v>0</v>
      </c>
      <c r="E8" s="48">
        <v>0.66</v>
      </c>
      <c r="F8" s="49" t="s">
        <v>1</v>
      </c>
      <c r="G8" s="81">
        <f>SUM(G7:G7)</f>
        <v>0</v>
      </c>
      <c r="H8" s="49" t="s">
        <v>1</v>
      </c>
    </row>
    <row r="9" spans="1:8" x14ac:dyDescent="0.2">
      <c r="A9" s="94" t="s">
        <v>22</v>
      </c>
      <c r="B9" s="95">
        <f>SUM(B7:B7)</f>
        <v>0</v>
      </c>
      <c r="C9" s="96">
        <f>SUM(C7:C7)</f>
        <v>0.66</v>
      </c>
      <c r="D9" s="97">
        <f>SUM(D7:D7)</f>
        <v>0</v>
      </c>
      <c r="E9" s="98">
        <v>0.66</v>
      </c>
      <c r="F9" s="99" t="s">
        <v>1</v>
      </c>
      <c r="G9" s="100">
        <f>SUM(G7:G7)</f>
        <v>0</v>
      </c>
      <c r="H9" s="99" t="s">
        <v>1</v>
      </c>
    </row>
    <row r="10" spans="1:8" ht="15.75" thickBot="1" x14ac:dyDescent="0.25">
      <c r="A10" s="93" t="s">
        <v>25</v>
      </c>
      <c r="B10" s="136">
        <f>SUM(B4:B4)+SUM(B7:B7)</f>
        <v>1732.8</v>
      </c>
      <c r="C10" s="137">
        <f>SUM(C4:C4)+SUM(C7:C7)</f>
        <v>1733.46</v>
      </c>
      <c r="D10" s="138">
        <f>SUM(D4:D4)+SUM(D7:D7)</f>
        <v>0</v>
      </c>
      <c r="E10" s="139">
        <v>1733.46</v>
      </c>
      <c r="F10" s="140" t="s">
        <v>1</v>
      </c>
      <c r="G10" s="141">
        <f>SUM(G4:G4)+SUM(G7:G7)</f>
        <v>1824</v>
      </c>
      <c r="H10" s="135" t="s">
        <v>1</v>
      </c>
    </row>
    <row r="11" spans="1:8" x14ac:dyDescent="0.2">
      <c r="A11" s="101"/>
      <c r="B11" s="102"/>
      <c r="C11" s="103"/>
      <c r="D11" s="104"/>
      <c r="E11" s="105"/>
      <c r="F11" s="106"/>
      <c r="G11" s="107"/>
      <c r="H11" s="106"/>
    </row>
    <row r="12" spans="1:8" outlineLevel="2" x14ac:dyDescent="0.2">
      <c r="A12" s="115" t="s">
        <v>26</v>
      </c>
      <c r="B12" s="62" t="s">
        <v>1</v>
      </c>
      <c r="C12" s="71" t="s">
        <v>1</v>
      </c>
      <c r="D12" s="35" t="s">
        <v>1</v>
      </c>
      <c r="E12" s="34" t="s">
        <v>1</v>
      </c>
      <c r="F12" s="36" t="s">
        <v>1</v>
      </c>
      <c r="G12" s="78" t="s">
        <v>1</v>
      </c>
      <c r="H12" s="36" t="s">
        <v>1</v>
      </c>
    </row>
    <row r="13" spans="1:8" outlineLevel="2" x14ac:dyDescent="0.2">
      <c r="A13" s="41" t="s">
        <v>8</v>
      </c>
      <c r="B13" s="64">
        <v>0</v>
      </c>
      <c r="C13" s="73">
        <v>-9.5658100000000008</v>
      </c>
      <c r="D13" s="42">
        <v>0</v>
      </c>
      <c r="E13" s="43">
        <v>-9.5658100000000008</v>
      </c>
      <c r="F13" s="44" t="s">
        <v>5</v>
      </c>
      <c r="G13" s="80">
        <v>-11</v>
      </c>
      <c r="H13" s="54" t="s">
        <v>9</v>
      </c>
    </row>
    <row r="14" spans="1:8" outlineLevel="2" x14ac:dyDescent="0.2">
      <c r="A14" s="37" t="s">
        <v>11</v>
      </c>
      <c r="B14" s="63">
        <v>-28</v>
      </c>
      <c r="C14" s="72">
        <v>-24.22195</v>
      </c>
      <c r="D14" s="38">
        <v>0</v>
      </c>
      <c r="E14" s="39">
        <v>-24.22195</v>
      </c>
      <c r="F14" s="40" t="s">
        <v>5</v>
      </c>
      <c r="G14" s="79">
        <v>-3</v>
      </c>
      <c r="H14" s="55" t="s">
        <v>12</v>
      </c>
    </row>
    <row r="15" spans="1:8" outlineLevel="2" x14ac:dyDescent="0.2">
      <c r="A15" s="41" t="s">
        <v>27</v>
      </c>
      <c r="B15" s="64">
        <v>-22</v>
      </c>
      <c r="C15" s="73">
        <v>-21.45</v>
      </c>
      <c r="D15" s="42">
        <v>0</v>
      </c>
      <c r="E15" s="43">
        <v>-21.45</v>
      </c>
      <c r="F15" s="44" t="s">
        <v>5</v>
      </c>
      <c r="G15" s="80">
        <v>-26</v>
      </c>
      <c r="H15" s="44" t="s">
        <v>28</v>
      </c>
    </row>
    <row r="16" spans="1:8" outlineLevel="2" x14ac:dyDescent="0.2">
      <c r="A16" s="37" t="s">
        <v>29</v>
      </c>
      <c r="B16" s="63">
        <v>-913</v>
      </c>
      <c r="C16" s="72">
        <v>-869.42957999999999</v>
      </c>
      <c r="D16" s="38">
        <v>0</v>
      </c>
      <c r="E16" s="39">
        <v>-869.42957999999999</v>
      </c>
      <c r="F16" s="40" t="s">
        <v>5</v>
      </c>
      <c r="G16" s="79">
        <v>-869</v>
      </c>
      <c r="H16" s="40" t="s">
        <v>30</v>
      </c>
    </row>
    <row r="17" spans="1:8" outlineLevel="2" x14ac:dyDescent="0.2">
      <c r="A17" s="41" t="s">
        <v>31</v>
      </c>
      <c r="B17" s="64">
        <v>-264</v>
      </c>
      <c r="C17" s="73">
        <v>-283.95499999999998</v>
      </c>
      <c r="D17" s="42">
        <v>0</v>
      </c>
      <c r="E17" s="43">
        <v>-283.95499999999998</v>
      </c>
      <c r="F17" s="44" t="s">
        <v>5</v>
      </c>
      <c r="G17" s="80">
        <v>-351</v>
      </c>
      <c r="H17" s="44" t="s">
        <v>32</v>
      </c>
    </row>
    <row r="18" spans="1:8" outlineLevel="2" x14ac:dyDescent="0.2">
      <c r="A18" s="37" t="s">
        <v>33</v>
      </c>
      <c r="B18" s="63">
        <v>-11</v>
      </c>
      <c r="C18" s="72">
        <v>-10.92</v>
      </c>
      <c r="D18" s="38">
        <v>0</v>
      </c>
      <c r="E18" s="39">
        <v>-10.92</v>
      </c>
      <c r="F18" s="40" t="s">
        <v>5</v>
      </c>
      <c r="G18" s="79">
        <v>-10</v>
      </c>
      <c r="H18" s="40" t="s">
        <v>34</v>
      </c>
    </row>
    <row r="19" spans="1:8" outlineLevel="2" x14ac:dyDescent="0.2">
      <c r="A19" s="41" t="s">
        <v>35</v>
      </c>
      <c r="B19" s="64">
        <v>-3</v>
      </c>
      <c r="C19" s="73">
        <v>-2.78</v>
      </c>
      <c r="D19" s="42">
        <v>0</v>
      </c>
      <c r="E19" s="43">
        <v>-2.78</v>
      </c>
      <c r="F19" s="44" t="s">
        <v>5</v>
      </c>
      <c r="G19" s="80">
        <v>-3</v>
      </c>
      <c r="H19" s="44" t="s">
        <v>36</v>
      </c>
    </row>
    <row r="20" spans="1:8" outlineLevel="2" x14ac:dyDescent="0.2">
      <c r="A20" s="37" t="s">
        <v>37</v>
      </c>
      <c r="B20" s="63">
        <v>-122</v>
      </c>
      <c r="C20" s="72">
        <v>-121.75229</v>
      </c>
      <c r="D20" s="38">
        <v>0</v>
      </c>
      <c r="E20" s="39">
        <v>-121.75229</v>
      </c>
      <c r="F20" s="40" t="s">
        <v>5</v>
      </c>
      <c r="G20" s="79">
        <v>-122</v>
      </c>
      <c r="H20" s="40" t="s">
        <v>38</v>
      </c>
    </row>
    <row r="21" spans="1:8" outlineLevel="2" x14ac:dyDescent="0.2">
      <c r="A21" s="41" t="s">
        <v>39</v>
      </c>
      <c r="B21" s="64">
        <v>-1</v>
      </c>
      <c r="C21" s="73">
        <v>0</v>
      </c>
      <c r="D21" s="42">
        <v>0</v>
      </c>
      <c r="E21" s="43">
        <v>0</v>
      </c>
      <c r="F21" s="44" t="s">
        <v>5</v>
      </c>
      <c r="G21" s="80">
        <v>0</v>
      </c>
      <c r="H21" s="44" t="s">
        <v>1</v>
      </c>
    </row>
    <row r="22" spans="1:8" ht="15.75" outlineLevel="1" thickBot="1" x14ac:dyDescent="0.25">
      <c r="A22" s="108" t="s">
        <v>86</v>
      </c>
      <c r="B22" s="109">
        <f>SUM(B13:B21)</f>
        <v>-1364</v>
      </c>
      <c r="C22" s="110">
        <f>SUM(C13:C21)</f>
        <v>-1344.0746299999998</v>
      </c>
      <c r="D22" s="111">
        <f>SUM(D13:D21)</f>
        <v>0</v>
      </c>
      <c r="E22" s="112">
        <v>-1344.0746300000001</v>
      </c>
      <c r="F22" s="113" t="s">
        <v>1</v>
      </c>
      <c r="G22" s="114">
        <f>SUM(G13:G21)</f>
        <v>-1395</v>
      </c>
      <c r="H22" s="49" t="s">
        <v>1</v>
      </c>
    </row>
    <row r="23" spans="1:8" outlineLevel="1" x14ac:dyDescent="0.2">
      <c r="A23" s="94"/>
      <c r="B23" s="65"/>
      <c r="C23" s="74"/>
      <c r="D23" s="47"/>
      <c r="E23" s="48"/>
      <c r="F23" s="49"/>
      <c r="G23" s="81"/>
      <c r="H23" s="49"/>
    </row>
    <row r="24" spans="1:8" outlineLevel="1" x14ac:dyDescent="0.2">
      <c r="A24" s="115" t="s">
        <v>40</v>
      </c>
      <c r="B24" s="62" t="s">
        <v>1</v>
      </c>
      <c r="C24" s="71" t="s">
        <v>1</v>
      </c>
      <c r="D24" s="35" t="s">
        <v>1</v>
      </c>
      <c r="E24" s="34" t="s">
        <v>1</v>
      </c>
      <c r="F24" s="36" t="s">
        <v>1</v>
      </c>
      <c r="G24" s="78" t="s">
        <v>1</v>
      </c>
    </row>
    <row r="25" spans="1:8" outlineLevel="2" x14ac:dyDescent="0.2">
      <c r="A25" s="37" t="s">
        <v>41</v>
      </c>
      <c r="B25" s="116">
        <v>-150</v>
      </c>
      <c r="C25" s="117">
        <v>-122.69199999999999</v>
      </c>
      <c r="D25" s="118">
        <v>0</v>
      </c>
      <c r="E25" s="119">
        <v>-122.69199999999999</v>
      </c>
      <c r="F25" s="120" t="s">
        <v>5</v>
      </c>
      <c r="G25" s="121">
        <v>-80</v>
      </c>
      <c r="H25" s="40" t="s">
        <v>82</v>
      </c>
    </row>
    <row r="26" spans="1:8" outlineLevel="2" x14ac:dyDescent="0.2">
      <c r="A26" s="41" t="s">
        <v>42</v>
      </c>
      <c r="B26" s="129">
        <v>-200</v>
      </c>
      <c r="C26" s="130">
        <v>-248.148</v>
      </c>
      <c r="D26" s="131">
        <v>0</v>
      </c>
      <c r="E26" s="132">
        <v>-248.148</v>
      </c>
      <c r="F26" s="133" t="s">
        <v>5</v>
      </c>
      <c r="G26" s="134">
        <v>-1330</v>
      </c>
      <c r="H26" s="36" t="s">
        <v>92</v>
      </c>
    </row>
    <row r="27" spans="1:8" x14ac:dyDescent="0.2">
      <c r="A27" s="46" t="s">
        <v>40</v>
      </c>
      <c r="B27" s="65">
        <f>B25+B26</f>
        <v>-350</v>
      </c>
      <c r="C27" s="74">
        <f>C25+C26</f>
        <v>-370.84</v>
      </c>
      <c r="D27" s="47">
        <f>D25+D26</f>
        <v>0</v>
      </c>
      <c r="E27" s="48">
        <v>-370.84</v>
      </c>
      <c r="F27" s="49" t="s">
        <v>1</v>
      </c>
      <c r="G27" s="81">
        <f>G25+G26</f>
        <v>-1410</v>
      </c>
      <c r="H27" s="40" t="s">
        <v>81</v>
      </c>
    </row>
    <row r="28" spans="1:8" ht="15.75" thickBot="1" x14ac:dyDescent="0.25">
      <c r="A28" s="122" t="s">
        <v>43</v>
      </c>
      <c r="B28" s="123">
        <f>SUM(B13:B21)+B25+B26</f>
        <v>-1714</v>
      </c>
      <c r="C28" s="124">
        <f>SUM(C13:C21)+C25+C26</f>
        <v>-1714.9146299999998</v>
      </c>
      <c r="D28" s="125">
        <f>SUM(D13:D21)+D25+D26</f>
        <v>0</v>
      </c>
      <c r="E28" s="126">
        <v>-1714.91463</v>
      </c>
      <c r="F28" s="127" t="s">
        <v>1</v>
      </c>
      <c r="G28" s="128">
        <f>SUM(G13:G21)+G25+G26</f>
        <v>-2805</v>
      </c>
    </row>
    <row r="29" spans="1:8" ht="18.95" customHeight="1" x14ac:dyDescent="0.2">
      <c r="A29" s="28" t="s">
        <v>79</v>
      </c>
      <c r="B29" s="30" t="s">
        <v>14</v>
      </c>
      <c r="C29" s="29">
        <v>2018</v>
      </c>
      <c r="D29" s="29" t="s">
        <v>14</v>
      </c>
      <c r="E29" s="30" t="s">
        <v>14</v>
      </c>
      <c r="F29" s="160">
        <v>2019</v>
      </c>
      <c r="G29" s="161"/>
      <c r="H29" s="161"/>
    </row>
    <row r="30" spans="1:8" ht="20.100000000000001" customHeight="1" outlineLevel="1" x14ac:dyDescent="0.2">
      <c r="A30" s="28" t="s">
        <v>15</v>
      </c>
      <c r="B30" s="30" t="s">
        <v>17</v>
      </c>
      <c r="C30" s="29" t="s">
        <v>16</v>
      </c>
      <c r="D30" s="29" t="s">
        <v>18</v>
      </c>
      <c r="E30" s="30" t="s">
        <v>19</v>
      </c>
      <c r="F30" s="32" t="s">
        <v>2</v>
      </c>
      <c r="G30" s="77" t="s">
        <v>17</v>
      </c>
      <c r="H30" s="32" t="s">
        <v>4</v>
      </c>
    </row>
    <row r="31" spans="1:8" outlineLevel="2" x14ac:dyDescent="0.2">
      <c r="A31" s="115" t="s">
        <v>44</v>
      </c>
      <c r="B31" s="62" t="s">
        <v>1</v>
      </c>
      <c r="C31" s="71" t="s">
        <v>1</v>
      </c>
      <c r="D31" s="35" t="s">
        <v>1</v>
      </c>
      <c r="E31" s="34" t="s">
        <v>1</v>
      </c>
      <c r="F31" s="36" t="s">
        <v>1</v>
      </c>
      <c r="G31" s="78" t="s">
        <v>1</v>
      </c>
      <c r="H31" s="36" t="s">
        <v>1</v>
      </c>
    </row>
    <row r="32" spans="1:8" outlineLevel="2" x14ac:dyDescent="0.2">
      <c r="A32" s="37" t="s">
        <v>45</v>
      </c>
      <c r="B32" s="63">
        <v>0</v>
      </c>
      <c r="C32" s="72">
        <v>-0.79800000000000004</v>
      </c>
      <c r="D32" s="38">
        <v>0</v>
      </c>
      <c r="E32" s="39">
        <v>-0.79800000000000004</v>
      </c>
      <c r="F32" s="40" t="s">
        <v>5</v>
      </c>
      <c r="G32" s="79">
        <v>0</v>
      </c>
      <c r="H32" s="40" t="s">
        <v>1</v>
      </c>
    </row>
    <row r="33" spans="1:8" outlineLevel="2" x14ac:dyDescent="0.2">
      <c r="A33" s="41" t="s">
        <v>46</v>
      </c>
      <c r="B33" s="64">
        <v>0</v>
      </c>
      <c r="C33" s="73">
        <v>-1.175</v>
      </c>
      <c r="D33" s="42">
        <v>0</v>
      </c>
      <c r="E33" s="43">
        <v>-1.175</v>
      </c>
      <c r="F33" s="44" t="s">
        <v>5</v>
      </c>
      <c r="G33" s="80">
        <v>0</v>
      </c>
      <c r="H33" s="44" t="s">
        <v>1</v>
      </c>
    </row>
    <row r="34" spans="1:8" outlineLevel="2" x14ac:dyDescent="0.2">
      <c r="A34" s="41" t="s">
        <v>47</v>
      </c>
      <c r="B34" s="64">
        <v>0</v>
      </c>
      <c r="C34" s="73">
        <v>-1.0075000000000001</v>
      </c>
      <c r="D34" s="42">
        <v>0</v>
      </c>
      <c r="E34" s="43">
        <v>-1.0075000000000001</v>
      </c>
      <c r="F34" s="44" t="s">
        <v>5</v>
      </c>
      <c r="G34" s="80">
        <v>-1</v>
      </c>
      <c r="H34" s="44" t="s">
        <v>48</v>
      </c>
    </row>
    <row r="35" spans="1:8" outlineLevel="2" x14ac:dyDescent="0.2">
      <c r="A35" s="37" t="s">
        <v>49</v>
      </c>
      <c r="B35" s="63">
        <v>0</v>
      </c>
      <c r="C35" s="72">
        <v>-0.13</v>
      </c>
      <c r="D35" s="38">
        <v>0</v>
      </c>
      <c r="E35" s="39">
        <v>-0.13</v>
      </c>
      <c r="F35" s="40" t="s">
        <v>5</v>
      </c>
      <c r="G35" s="79">
        <v>0</v>
      </c>
      <c r="H35" s="40" t="s">
        <v>1</v>
      </c>
    </row>
    <row r="36" spans="1:8" outlineLevel="2" x14ac:dyDescent="0.2">
      <c r="A36" s="41" t="s">
        <v>50</v>
      </c>
      <c r="B36" s="64">
        <v>-12</v>
      </c>
      <c r="C36" s="73">
        <v>-20</v>
      </c>
      <c r="D36" s="42">
        <v>0</v>
      </c>
      <c r="E36" s="43">
        <v>-20</v>
      </c>
      <c r="F36" s="44" t="s">
        <v>5</v>
      </c>
      <c r="G36" s="80">
        <v>-12</v>
      </c>
      <c r="H36" s="44" t="s">
        <v>51</v>
      </c>
    </row>
    <row r="37" spans="1:8" outlineLevel="2" x14ac:dyDescent="0.2">
      <c r="A37" s="37" t="s">
        <v>52</v>
      </c>
      <c r="B37" s="64">
        <v>-3</v>
      </c>
      <c r="C37" s="72">
        <v>-2.36</v>
      </c>
      <c r="D37" s="38">
        <v>0</v>
      </c>
      <c r="E37" s="39">
        <v>-2.36</v>
      </c>
      <c r="F37" s="40" t="s">
        <v>5</v>
      </c>
      <c r="G37" s="80">
        <v>-2</v>
      </c>
      <c r="H37" s="44" t="s">
        <v>53</v>
      </c>
    </row>
    <row r="38" spans="1:8" outlineLevel="2" x14ac:dyDescent="0.2">
      <c r="A38" s="37" t="s">
        <v>54</v>
      </c>
      <c r="B38" s="63">
        <v>-51</v>
      </c>
      <c r="C38" s="72">
        <v>-48.914999999999999</v>
      </c>
      <c r="D38" s="38">
        <v>0</v>
      </c>
      <c r="E38" s="39">
        <v>-48.914999999999999</v>
      </c>
      <c r="F38" s="40" t="s">
        <v>5</v>
      </c>
      <c r="G38" s="79">
        <v>-50</v>
      </c>
      <c r="H38" s="40" t="s">
        <v>55</v>
      </c>
    </row>
    <row r="39" spans="1:8" outlineLevel="2" x14ac:dyDescent="0.2">
      <c r="A39" s="41" t="s">
        <v>56</v>
      </c>
      <c r="B39" s="64">
        <v>-13</v>
      </c>
      <c r="C39" s="73">
        <v>-6.2504999999999997</v>
      </c>
      <c r="D39" s="42">
        <v>0</v>
      </c>
      <c r="E39" s="43">
        <v>-6.2504999999999997</v>
      </c>
      <c r="F39" s="44" t="s">
        <v>5</v>
      </c>
      <c r="G39" s="80">
        <v>-13</v>
      </c>
      <c r="H39" s="44" t="s">
        <v>57</v>
      </c>
    </row>
    <row r="40" spans="1:8" outlineLevel="2" x14ac:dyDescent="0.2">
      <c r="A40" s="37" t="s">
        <v>58</v>
      </c>
      <c r="B40" s="63">
        <v>-1</v>
      </c>
      <c r="C40" s="72">
        <v>-0.47049999999999997</v>
      </c>
      <c r="D40" s="38">
        <v>0</v>
      </c>
      <c r="E40" s="39">
        <v>-0.47049999999999997</v>
      </c>
      <c r="F40" s="40" t="s">
        <v>5</v>
      </c>
      <c r="G40" s="79">
        <v>-1</v>
      </c>
      <c r="H40" s="40" t="s">
        <v>59</v>
      </c>
    </row>
    <row r="41" spans="1:8" outlineLevel="2" x14ac:dyDescent="0.2">
      <c r="A41" s="41" t="s">
        <v>60</v>
      </c>
      <c r="B41" s="64">
        <v>0</v>
      </c>
      <c r="C41" s="73">
        <v>-0.2</v>
      </c>
      <c r="D41" s="42">
        <v>0</v>
      </c>
      <c r="E41" s="43">
        <v>-0.2</v>
      </c>
      <c r="F41" s="44" t="s">
        <v>5</v>
      </c>
      <c r="G41" s="80">
        <v>0</v>
      </c>
      <c r="H41" s="44" t="s">
        <v>1</v>
      </c>
    </row>
    <row r="42" spans="1:8" ht="15.75" outlineLevel="1" thickBot="1" x14ac:dyDescent="0.25">
      <c r="A42" s="108" t="s">
        <v>87</v>
      </c>
      <c r="B42" s="109">
        <f>SUM(B32:B41)</f>
        <v>-80</v>
      </c>
      <c r="C42" s="110">
        <f>SUM(C32:C41)</f>
        <v>-81.306500000000014</v>
      </c>
      <c r="D42" s="111">
        <f>SUM(D32:D41)</f>
        <v>0</v>
      </c>
      <c r="E42" s="112">
        <v>-81.486500000000007</v>
      </c>
      <c r="F42" s="113" t="s">
        <v>1</v>
      </c>
      <c r="G42" s="114">
        <f>SUM(G32:G41)</f>
        <v>-79</v>
      </c>
      <c r="H42" s="49" t="s">
        <v>1</v>
      </c>
    </row>
    <row r="43" spans="1:8" outlineLevel="1" x14ac:dyDescent="0.2">
      <c r="A43" s="94"/>
      <c r="B43" s="65"/>
      <c r="C43" s="74"/>
      <c r="D43" s="47"/>
      <c r="E43" s="48"/>
      <c r="F43" s="49"/>
      <c r="G43" s="81"/>
      <c r="H43" s="49"/>
    </row>
    <row r="44" spans="1:8" outlineLevel="2" x14ac:dyDescent="0.2">
      <c r="A44" s="115" t="s">
        <v>61</v>
      </c>
      <c r="B44" s="62" t="s">
        <v>1</v>
      </c>
      <c r="C44" s="71" t="s">
        <v>1</v>
      </c>
      <c r="D44" s="35" t="s">
        <v>1</v>
      </c>
      <c r="E44" s="34" t="s">
        <v>1</v>
      </c>
      <c r="F44" s="36" t="s">
        <v>1</v>
      </c>
      <c r="G44" s="78" t="s">
        <v>1</v>
      </c>
      <c r="H44" s="36" t="s">
        <v>1</v>
      </c>
    </row>
    <row r="45" spans="1:8" ht="30" outlineLevel="2" x14ac:dyDescent="0.2">
      <c r="A45" s="37" t="s">
        <v>62</v>
      </c>
      <c r="B45" s="63">
        <v>-103</v>
      </c>
      <c r="C45" s="72">
        <v>-91</v>
      </c>
      <c r="D45" s="38">
        <v>0</v>
      </c>
      <c r="E45" s="39">
        <v>-91</v>
      </c>
      <c r="F45" s="40" t="s">
        <v>5</v>
      </c>
      <c r="G45" s="79">
        <v>-105</v>
      </c>
      <c r="H45" s="158" t="s">
        <v>63</v>
      </c>
    </row>
    <row r="46" spans="1:8" outlineLevel="2" x14ac:dyDescent="0.2">
      <c r="A46" s="37" t="s">
        <v>64</v>
      </c>
      <c r="B46" s="63">
        <v>-36</v>
      </c>
      <c r="C46" s="72">
        <v>-20.940300000000001</v>
      </c>
      <c r="D46" s="38">
        <v>0</v>
      </c>
      <c r="E46" s="39">
        <v>-20.940300000000001</v>
      </c>
      <c r="F46" s="40" t="s">
        <v>5</v>
      </c>
      <c r="G46" s="79">
        <v>-37</v>
      </c>
      <c r="H46" s="158" t="s">
        <v>65</v>
      </c>
    </row>
    <row r="47" spans="1:8" ht="15.75" outlineLevel="1" thickBot="1" x14ac:dyDescent="0.25">
      <c r="A47" s="108" t="s">
        <v>61</v>
      </c>
      <c r="B47" s="109">
        <f>SUM(B45:B46)</f>
        <v>-139</v>
      </c>
      <c r="C47" s="110">
        <f>SUM(C45:C46)</f>
        <v>-111.94030000000001</v>
      </c>
      <c r="D47" s="111">
        <f>SUM(D45:D46)</f>
        <v>0</v>
      </c>
      <c r="E47" s="112">
        <v>-111.94029999999999</v>
      </c>
      <c r="F47" s="113" t="s">
        <v>1</v>
      </c>
      <c r="G47" s="114">
        <f>SUM(G45:G46)</f>
        <v>-142</v>
      </c>
      <c r="H47" s="49" t="s">
        <v>1</v>
      </c>
    </row>
    <row r="48" spans="1:8" ht="15.75" thickBot="1" x14ac:dyDescent="0.25">
      <c r="A48" s="122" t="s">
        <v>88</v>
      </c>
      <c r="B48" s="123">
        <f>SUM(B32:B41)+SUM(B45:B46)</f>
        <v>-219</v>
      </c>
      <c r="C48" s="124">
        <f>SUM(C32:C41)+SUM(C45:C46)</f>
        <v>-193.24680000000001</v>
      </c>
      <c r="D48" s="125">
        <f>SUM(D32:D41)+SUM(D45:D46)</f>
        <v>0</v>
      </c>
      <c r="E48" s="126">
        <v>-193.42679999999999</v>
      </c>
      <c r="F48" s="127" t="s">
        <v>1</v>
      </c>
      <c r="G48" s="128">
        <f>SUM(G32:G41)+SUM(G45:G46)</f>
        <v>-221</v>
      </c>
      <c r="H48" s="49" t="s">
        <v>1</v>
      </c>
    </row>
    <row r="49" spans="1:8" x14ac:dyDescent="0.2">
      <c r="A49" s="94"/>
      <c r="B49" s="65"/>
      <c r="C49" s="74"/>
      <c r="D49" s="47"/>
      <c r="E49" s="48"/>
      <c r="F49" s="49"/>
      <c r="G49" s="81"/>
      <c r="H49" s="49"/>
    </row>
    <row r="50" spans="1:8" outlineLevel="1" x14ac:dyDescent="0.2">
      <c r="A50" s="115" t="s">
        <v>66</v>
      </c>
      <c r="B50" s="62" t="s">
        <v>1</v>
      </c>
      <c r="C50" s="71" t="s">
        <v>1</v>
      </c>
      <c r="D50" s="35" t="s">
        <v>1</v>
      </c>
      <c r="E50" s="34" t="s">
        <v>1</v>
      </c>
      <c r="F50" s="36" t="s">
        <v>1</v>
      </c>
      <c r="G50" s="78" t="s">
        <v>1</v>
      </c>
      <c r="H50" s="36" t="s">
        <v>1</v>
      </c>
    </row>
    <row r="51" spans="1:8" outlineLevel="2" x14ac:dyDescent="0.2">
      <c r="A51" s="33" t="s">
        <v>67</v>
      </c>
      <c r="B51" s="62" t="s">
        <v>1</v>
      </c>
      <c r="C51" s="71" t="s">
        <v>1</v>
      </c>
      <c r="D51" s="35" t="s">
        <v>1</v>
      </c>
      <c r="E51" s="34" t="s">
        <v>1</v>
      </c>
      <c r="F51" s="36" t="s">
        <v>1</v>
      </c>
      <c r="G51" s="78" t="s">
        <v>1</v>
      </c>
      <c r="H51" s="36" t="s">
        <v>1</v>
      </c>
    </row>
    <row r="52" spans="1:8" outlineLevel="2" x14ac:dyDescent="0.2">
      <c r="A52" s="41" t="s">
        <v>68</v>
      </c>
      <c r="B52" s="64">
        <v>-34</v>
      </c>
      <c r="C52" s="73">
        <v>-33.96996</v>
      </c>
      <c r="D52" s="42">
        <v>0</v>
      </c>
      <c r="E52" s="43">
        <v>-33.96996</v>
      </c>
      <c r="F52" s="44" t="s">
        <v>5</v>
      </c>
      <c r="G52" s="80">
        <v>-34</v>
      </c>
      <c r="H52" s="44" t="s">
        <v>69</v>
      </c>
    </row>
    <row r="53" spans="1:8" outlineLevel="2" x14ac:dyDescent="0.2">
      <c r="A53" s="37" t="s">
        <v>70</v>
      </c>
      <c r="B53" s="63">
        <v>-24</v>
      </c>
      <c r="C53" s="72">
        <v>-23.82696</v>
      </c>
      <c r="D53" s="38">
        <v>0</v>
      </c>
      <c r="E53" s="39">
        <v>-23.82696</v>
      </c>
      <c r="F53" s="40" t="s">
        <v>5</v>
      </c>
      <c r="G53" s="79">
        <v>-24</v>
      </c>
      <c r="H53" s="40" t="s">
        <v>69</v>
      </c>
    </row>
    <row r="54" spans="1:8" ht="15.75" thickBot="1" x14ac:dyDescent="0.25">
      <c r="A54" s="122" t="s">
        <v>66</v>
      </c>
      <c r="B54" s="123">
        <f>SUM(B52:B53)</f>
        <v>-58</v>
      </c>
      <c r="C54" s="124">
        <f>SUM(C52:C53)</f>
        <v>-57.79692</v>
      </c>
      <c r="D54" s="125">
        <f>SUM(D52:D53)</f>
        <v>0</v>
      </c>
      <c r="E54" s="126">
        <v>-57.79692</v>
      </c>
      <c r="F54" s="127" t="s">
        <v>1</v>
      </c>
      <c r="G54" s="128">
        <f>SUM(G52:G53)</f>
        <v>-58</v>
      </c>
      <c r="H54" s="49" t="s">
        <v>1</v>
      </c>
    </row>
    <row r="55" spans="1:8" x14ac:dyDescent="0.2">
      <c r="A55" s="46"/>
      <c r="B55" s="65"/>
      <c r="C55" s="74"/>
      <c r="D55" s="47"/>
      <c r="E55" s="48"/>
      <c r="F55" s="49"/>
      <c r="G55" s="81"/>
      <c r="H55" s="49"/>
    </row>
    <row r="56" spans="1:8" x14ac:dyDescent="0.2">
      <c r="A56" s="46"/>
      <c r="B56" s="65"/>
      <c r="C56" s="74"/>
      <c r="D56" s="47"/>
      <c r="E56" s="48"/>
      <c r="F56" s="49"/>
      <c r="G56" s="81"/>
      <c r="H56" s="49"/>
    </row>
    <row r="57" spans="1:8" x14ac:dyDescent="0.2">
      <c r="A57" s="46"/>
      <c r="B57" s="65"/>
      <c r="C57" s="74"/>
      <c r="D57" s="47"/>
      <c r="E57" s="48"/>
      <c r="F57" s="49"/>
      <c r="G57" s="81"/>
      <c r="H57" s="49"/>
    </row>
    <row r="58" spans="1:8" ht="15" customHeight="1" x14ac:dyDescent="0.2">
      <c r="A58" s="28" t="s">
        <v>79</v>
      </c>
      <c r="B58" s="30" t="s">
        <v>14</v>
      </c>
      <c r="C58" s="29">
        <v>2018</v>
      </c>
      <c r="D58" s="29" t="s">
        <v>14</v>
      </c>
      <c r="E58" s="30" t="s">
        <v>14</v>
      </c>
      <c r="F58" s="160">
        <v>2019</v>
      </c>
      <c r="G58" s="161"/>
      <c r="H58" s="161"/>
    </row>
    <row r="59" spans="1:8" ht="18" customHeight="1" outlineLevel="1" x14ac:dyDescent="0.2">
      <c r="A59" s="28" t="s">
        <v>15</v>
      </c>
      <c r="B59" s="30" t="s">
        <v>17</v>
      </c>
      <c r="C59" s="29" t="s">
        <v>16</v>
      </c>
      <c r="D59" s="29" t="s">
        <v>18</v>
      </c>
      <c r="E59" s="30" t="s">
        <v>19</v>
      </c>
      <c r="F59" s="32" t="s">
        <v>2</v>
      </c>
      <c r="G59" s="77" t="s">
        <v>17</v>
      </c>
      <c r="H59" s="32" t="s">
        <v>4</v>
      </c>
    </row>
    <row r="60" spans="1:8" ht="18" customHeight="1" outlineLevel="1" x14ac:dyDescent="0.2">
      <c r="A60" s="28"/>
      <c r="B60" s="30"/>
      <c r="C60" s="29"/>
      <c r="D60" s="29"/>
      <c r="E60" s="30"/>
      <c r="F60" s="32"/>
      <c r="G60" s="77"/>
      <c r="H60" s="32"/>
    </row>
    <row r="61" spans="1:8" ht="14.1" customHeight="1" outlineLevel="1" x14ac:dyDescent="0.2">
      <c r="A61" s="142" t="s">
        <v>71</v>
      </c>
      <c r="B61" s="30"/>
      <c r="C61" s="29"/>
      <c r="D61" s="29"/>
      <c r="E61" s="30"/>
      <c r="F61" s="32"/>
      <c r="G61" s="77"/>
      <c r="H61" s="32"/>
    </row>
    <row r="62" spans="1:8" outlineLevel="2" x14ac:dyDescent="0.2">
      <c r="A62" s="33" t="s">
        <v>72</v>
      </c>
      <c r="B62" s="62" t="s">
        <v>1</v>
      </c>
      <c r="C62" s="71" t="s">
        <v>1</v>
      </c>
      <c r="D62" s="35" t="s">
        <v>1</v>
      </c>
      <c r="E62" s="34" t="s">
        <v>1</v>
      </c>
      <c r="F62" s="36" t="s">
        <v>1</v>
      </c>
      <c r="G62" s="78" t="s">
        <v>1</v>
      </c>
      <c r="H62" s="36" t="s">
        <v>1</v>
      </c>
    </row>
    <row r="63" spans="1:8" outlineLevel="2" x14ac:dyDescent="0.2">
      <c r="A63" s="41" t="s">
        <v>73</v>
      </c>
      <c r="B63" s="64">
        <v>0</v>
      </c>
      <c r="C63" s="73">
        <v>-0.74175999999999997</v>
      </c>
      <c r="D63" s="42">
        <v>0</v>
      </c>
      <c r="E63" s="43">
        <v>-0.74175999999999997</v>
      </c>
      <c r="F63" s="44" t="s">
        <v>5</v>
      </c>
      <c r="G63" s="80">
        <v>0</v>
      </c>
      <c r="H63" s="44" t="s">
        <v>1</v>
      </c>
    </row>
    <row r="64" spans="1:8" outlineLevel="2" x14ac:dyDescent="0.2">
      <c r="A64" s="37" t="s">
        <v>74</v>
      </c>
      <c r="B64" s="63">
        <v>0</v>
      </c>
      <c r="C64" s="72">
        <v>0</v>
      </c>
      <c r="D64" s="38">
        <v>0</v>
      </c>
      <c r="E64" s="39">
        <v>0</v>
      </c>
      <c r="F64" s="40" t="s">
        <v>5</v>
      </c>
      <c r="G64" s="79">
        <v>0</v>
      </c>
      <c r="H64" s="40" t="s">
        <v>1</v>
      </c>
    </row>
    <row r="65" spans="1:8" outlineLevel="1" x14ac:dyDescent="0.2">
      <c r="A65" s="46" t="s">
        <v>72</v>
      </c>
      <c r="B65" s="65">
        <f>SUM(B63:B64)</f>
        <v>0</v>
      </c>
      <c r="C65" s="74">
        <f>SUM(C63:C64)</f>
        <v>-0.74175999999999997</v>
      </c>
      <c r="D65" s="47">
        <f>SUM(D63:D64)</f>
        <v>0</v>
      </c>
      <c r="E65" s="48">
        <v>-0.74175999999999997</v>
      </c>
      <c r="F65" s="49" t="s">
        <v>1</v>
      </c>
      <c r="G65" s="81">
        <f>SUM(G63:G64)</f>
        <v>0</v>
      </c>
      <c r="H65" s="49" t="s">
        <v>1</v>
      </c>
    </row>
    <row r="66" spans="1:8" ht="15.75" thickBot="1" x14ac:dyDescent="0.25">
      <c r="A66" s="46" t="s">
        <v>71</v>
      </c>
      <c r="B66" s="65">
        <f>SUM(B63:B64)</f>
        <v>0</v>
      </c>
      <c r="C66" s="74">
        <f>SUM(C63:C64)</f>
        <v>-0.74175999999999997</v>
      </c>
      <c r="D66" s="47">
        <f>SUM(D63:D64)</f>
        <v>0</v>
      </c>
      <c r="E66" s="48">
        <v>-0.74175999999999997</v>
      </c>
      <c r="F66" s="49" t="s">
        <v>1</v>
      </c>
      <c r="G66" s="157">
        <f>SUM(G63:G64)</f>
        <v>0</v>
      </c>
      <c r="H66" s="99" t="s">
        <v>1</v>
      </c>
    </row>
    <row r="67" spans="1:8" x14ac:dyDescent="0.2">
      <c r="A67" s="50" t="s">
        <v>75</v>
      </c>
      <c r="B67" s="66">
        <f>SUM(B4:B4)+SUM(B7:B7)+SUM(B13:B21)+B25+B26+SUM(B32:B41)+SUM(B45:B46)+SUM(B52:B53)+SUM(B63:B64)</f>
        <v>-258.20000000000005</v>
      </c>
      <c r="C67" s="75">
        <f>SUM(C4:C4)+SUM(C7:C7)+SUM(C13:C21)+C25+C26+SUM(C32:C41)+SUM(C45:C46)+SUM(C52:C53)+SUM(C63:C64)</f>
        <v>-233.24010999999985</v>
      </c>
      <c r="D67" s="51">
        <f>SUM(D4:D4)+SUM(D7:D7)+SUM(D13:D21)+D25+D26+SUM(D32:D41)+SUM(D45:D46)+SUM(D52:D53)+SUM(D63:D64)</f>
        <v>0</v>
      </c>
      <c r="E67" s="52">
        <v>-233.42010999999999</v>
      </c>
      <c r="F67" s="53" t="s">
        <v>1</v>
      </c>
      <c r="G67" s="82">
        <f>SUM(G4:G4)+SUM(G7:G7)+SUM(G13:G21)+G25+G26+SUM(G32:G41)+SUM(G45:G46)+SUM(G52:G53)+SUM(G63:G64)</f>
        <v>-1260</v>
      </c>
      <c r="H67" s="106" t="s">
        <v>1</v>
      </c>
    </row>
    <row r="68" spans="1:8" ht="15.75" thickBot="1" x14ac:dyDescent="0.25">
      <c r="A68" s="143" t="s">
        <v>76</v>
      </c>
      <c r="B68" s="144">
        <f>SUM(B4:B4)+SUM(B7:B7)+SUM(B13:B21)+B25+B26+SUM(B32:B41)+SUM(B45:B46)+SUM(B52:B53)+SUM(B63:B64)</f>
        <v>-258.20000000000005</v>
      </c>
      <c r="C68" s="145">
        <f>SUM(C4:C4)+SUM(C7:C7)+SUM(C13:C21)+C25+C26+SUM(C32:C41)+SUM(C45:C46)+SUM(C52:C53)+SUM(C63:C64)</f>
        <v>-233.24010999999985</v>
      </c>
      <c r="D68" s="146">
        <f>SUM(D4:D4)+SUM(D7:D7)+SUM(D13:D21)+D25+D26+SUM(D32:D41)+SUM(D45:D46)+SUM(D52:D53)+SUM(D63:D64)</f>
        <v>0</v>
      </c>
      <c r="E68" s="147">
        <v>-233.42010999999999</v>
      </c>
      <c r="F68" s="148" t="s">
        <v>1</v>
      </c>
      <c r="G68" s="149">
        <f>SUM(G4:G4)+SUM(G7:G7)+SUM(G13:G21)+G25+G26+SUM(G32:G41)+SUM(G45:G46)+SUM(G52:G53)+SUM(G63:G64)</f>
        <v>-1260</v>
      </c>
      <c r="H68" s="56" t="s">
        <v>1</v>
      </c>
    </row>
    <row r="69" spans="1:8" x14ac:dyDescent="0.2">
      <c r="A69" s="150"/>
      <c r="B69" s="151"/>
      <c r="C69" s="152"/>
      <c r="D69" s="153"/>
      <c r="E69" s="154"/>
      <c r="F69" s="155"/>
      <c r="G69" s="156"/>
      <c r="H69" s="56"/>
    </row>
    <row r="70" spans="1:8" x14ac:dyDescent="0.2">
      <c r="A70" s="150"/>
      <c r="B70" s="151"/>
      <c r="C70" s="152"/>
      <c r="D70" s="153"/>
      <c r="E70" s="154"/>
      <c r="F70" s="155"/>
      <c r="G70" s="156"/>
      <c r="H70" s="56"/>
    </row>
    <row r="71" spans="1:8" x14ac:dyDescent="0.2">
      <c r="A71" s="31" t="s">
        <v>1</v>
      </c>
    </row>
    <row r="72" spans="1:8" x14ac:dyDescent="0.2">
      <c r="A72" s="159" t="s">
        <v>83</v>
      </c>
      <c r="B72" s="67"/>
      <c r="C72" s="67"/>
    </row>
    <row r="73" spans="1:8" x14ac:dyDescent="0.2">
      <c r="A73" s="57" t="s">
        <v>89</v>
      </c>
      <c r="B73" s="68"/>
      <c r="C73" s="68"/>
    </row>
    <row r="74" spans="1:8" x14ac:dyDescent="0.2">
      <c r="A74" s="58" t="s">
        <v>90</v>
      </c>
      <c r="B74" s="69"/>
      <c r="C74" s="76"/>
    </row>
    <row r="75" spans="1:8" x14ac:dyDescent="0.2">
      <c r="A75" s="59" t="s">
        <v>91</v>
      </c>
      <c r="B75" s="31"/>
      <c r="C75" s="70"/>
    </row>
    <row r="76" spans="1:8" x14ac:dyDescent="0.2">
      <c r="A76" s="60"/>
      <c r="B76" s="70"/>
    </row>
    <row r="77" spans="1:8" x14ac:dyDescent="0.2">
      <c r="A77" s="60" t="s">
        <v>84</v>
      </c>
      <c r="G77" s="83">
        <v>163</v>
      </c>
    </row>
    <row r="78" spans="1:8" x14ac:dyDescent="0.2">
      <c r="A78" s="60" t="s">
        <v>85</v>
      </c>
      <c r="G78" s="84">
        <f>SUM(G68:G77)</f>
        <v>-1097</v>
      </c>
    </row>
  </sheetData>
  <mergeCells count="3">
    <mergeCell ref="F1:H1"/>
    <mergeCell ref="F29:H29"/>
    <mergeCell ref="F58:H58"/>
  </mergeCells>
  <phoneticPr fontId="2" type="noConversion"/>
  <pageMargins left="0.75" right="0.75" top="1" bottom="1" header="0.5" footer="0.5"/>
  <pageSetup paperSize="9" orientation="landscape" r:id="rId1"/>
  <headerFooter>
    <oddFooter>&amp;L&amp;D &amp;T&amp;R&amp;P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/>
  </sheetViews>
  <sheetFormatPr defaultColWidth="9" defaultRowHeight="12.75" x14ac:dyDescent="0.2"/>
  <cols>
    <col min="1" max="1" width="19.85546875" customWidth="1"/>
    <col min="2" max="2" width="1.85546875" customWidth="1"/>
    <col min="3" max="3" width="12.85546875" customWidth="1"/>
    <col min="4" max="4" width="6.85546875" customWidth="1"/>
    <col min="5" max="5" width="11.85546875" customWidth="1"/>
  </cols>
  <sheetData>
    <row r="1" spans="1: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">
      <c r="A2" s="5" t="s">
        <v>1</v>
      </c>
      <c r="B2" s="6" t="s">
        <v>1</v>
      </c>
      <c r="C2" s="7" t="s">
        <v>5</v>
      </c>
      <c r="D2" s="8">
        <v>0</v>
      </c>
      <c r="E2" s="7" t="s">
        <v>1</v>
      </c>
    </row>
    <row r="3" spans="1:5" x14ac:dyDescent="0.2">
      <c r="A3" t="s">
        <v>1</v>
      </c>
    </row>
    <row r="4" spans="1:5" x14ac:dyDescent="0.2">
      <c r="A4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workbookViewId="0"/>
  </sheetViews>
  <sheetFormatPr defaultColWidth="9" defaultRowHeight="12.75" x14ac:dyDescent="0.2"/>
  <cols>
    <col min="1" max="1" width="19.85546875" customWidth="1"/>
    <col min="2" max="2" width="1.85546875" customWidth="1"/>
    <col min="3" max="3" width="12.85546875" customWidth="1"/>
    <col min="4" max="4" width="6.85546875" customWidth="1"/>
    <col min="5" max="5" width="11.85546875" customWidth="1"/>
  </cols>
  <sheetData>
    <row r="1" spans="1: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">
      <c r="A2" s="5" t="s">
        <v>1</v>
      </c>
      <c r="B2" s="6" t="s">
        <v>1</v>
      </c>
      <c r="C2" s="7" t="s">
        <v>5</v>
      </c>
      <c r="D2" s="8">
        <v>0</v>
      </c>
      <c r="E2" s="7" t="s">
        <v>1</v>
      </c>
    </row>
    <row r="3" spans="1:5" x14ac:dyDescent="0.2">
      <c r="A3" t="s">
        <v>1</v>
      </c>
    </row>
    <row r="4" spans="1:5" x14ac:dyDescent="0.2">
      <c r="A4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/>
  </sheetViews>
  <sheetFormatPr defaultColWidth="9" defaultRowHeight="12.75" x14ac:dyDescent="0.2"/>
  <cols>
    <col min="1" max="1" width="19.85546875" customWidth="1"/>
    <col min="2" max="2" width="1.85546875" customWidth="1"/>
    <col min="3" max="3" width="12.85546875" customWidth="1"/>
    <col min="4" max="4" width="6.85546875" customWidth="1"/>
    <col min="5" max="5" width="11.85546875" customWidth="1"/>
  </cols>
  <sheetData>
    <row r="1" spans="1: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">
      <c r="A2" s="5" t="s">
        <v>1</v>
      </c>
      <c r="B2" s="6" t="s">
        <v>1</v>
      </c>
      <c r="C2" s="7" t="s">
        <v>5</v>
      </c>
      <c r="D2" s="8">
        <v>0</v>
      </c>
      <c r="E2" s="7" t="s">
        <v>1</v>
      </c>
    </row>
    <row r="3" spans="1:5" x14ac:dyDescent="0.2">
      <c r="A3" t="s">
        <v>1</v>
      </c>
    </row>
    <row r="4" spans="1:5" x14ac:dyDescent="0.2">
      <c r="A4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"/>
  <sheetViews>
    <sheetView workbookViewId="0">
      <pane ySplit="1" topLeftCell="A2" activePane="bottomLeft" state="frozen"/>
      <selection pane="bottomLeft" activeCell="C32" sqref="C32"/>
    </sheetView>
  </sheetViews>
  <sheetFormatPr defaultColWidth="9" defaultRowHeight="12.75" outlineLevelRow="1" x14ac:dyDescent="0.2"/>
  <cols>
    <col min="1" max="1" width="33.85546875" customWidth="1"/>
    <col min="2" max="2" width="12.85546875" customWidth="1"/>
    <col min="3" max="3" width="6.85546875" customWidth="1"/>
    <col min="4" max="4" width="9.140625" customWidth="1"/>
  </cols>
  <sheetData>
    <row r="1" spans="1:3" ht="15" customHeight="1" x14ac:dyDescent="0.2">
      <c r="A1" s="9" t="s">
        <v>0</v>
      </c>
      <c r="B1" s="10" t="s">
        <v>2</v>
      </c>
      <c r="C1" s="27" t="s">
        <v>3</v>
      </c>
    </row>
    <row r="2" spans="1:3" outlineLevel="1" x14ac:dyDescent="0.2">
      <c r="A2" s="15" t="s">
        <v>42</v>
      </c>
      <c r="B2" s="16" t="s">
        <v>1</v>
      </c>
      <c r="C2" s="17" t="s">
        <v>1</v>
      </c>
    </row>
    <row r="3" spans="1:3" outlineLevel="1" x14ac:dyDescent="0.2">
      <c r="A3" s="18" t="s">
        <v>77</v>
      </c>
      <c r="B3" s="19" t="s">
        <v>5</v>
      </c>
      <c r="C3" s="20">
        <v>-1330</v>
      </c>
    </row>
    <row r="4" spans="1:3" x14ac:dyDescent="0.2">
      <c r="A4" s="21" t="s">
        <v>78</v>
      </c>
      <c r="B4" s="22" t="s">
        <v>1</v>
      </c>
      <c r="C4" s="23">
        <f>C3</f>
        <v>-1330</v>
      </c>
    </row>
    <row r="5" spans="1:3" x14ac:dyDescent="0.2">
      <c r="A5" s="12" t="s">
        <v>7</v>
      </c>
      <c r="B5" s="13" t="s">
        <v>1</v>
      </c>
      <c r="C5" s="14">
        <f>C3</f>
        <v>-1330</v>
      </c>
    </row>
    <row r="6" spans="1:3" x14ac:dyDescent="0.2">
      <c r="A6" t="s">
        <v>1</v>
      </c>
    </row>
    <row r="7" spans="1:3" x14ac:dyDescent="0.2">
      <c r="A7" t="s">
        <v>6</v>
      </c>
    </row>
  </sheetData>
  <pageMargins left="0.75" right="0.75" top="1" bottom="1" header="0.5" footer="0.5"/>
  <pageSetup paperSize="9" orientation="landscape"/>
  <headerFooter>
    <oddFooter>&amp;L&amp;D &amp;T&amp;R&amp;P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budgetreg_ti1_tbl1</vt:lpstr>
      <vt:lpstr>budgetreg_ti3_tbl2</vt:lpstr>
      <vt:lpstr>budgetreg_ti4_tbl2</vt:lpstr>
      <vt:lpstr>Budget 2019</vt:lpstr>
      <vt:lpstr>budgetreg_ti2_tbl1</vt:lpstr>
      <vt:lpstr>budgetreg_ti3_tbl1</vt:lpstr>
      <vt:lpstr>budgetreg_ti4_tbl1</vt:lpstr>
      <vt:lpstr>budgetreg_ti2_tbl2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Agresso WebInfo</dc:creator>
  <cp:lastModifiedBy>Per Tjernström</cp:lastModifiedBy>
  <cp:lastPrinted>2019-04-01T19:35:58Z</cp:lastPrinted>
  <dcterms:created xsi:type="dcterms:W3CDTF">2019-03-07T10:47:33Z</dcterms:created>
  <dcterms:modified xsi:type="dcterms:W3CDTF">2019-04-01T19:37:00Z</dcterms:modified>
</cp:coreProperties>
</file>